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264" activeTab="0"/>
  </bookViews>
  <sheets>
    <sheet name="List3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<sst xmlns="http://schemas.openxmlformats.org/spreadsheetml/2006/main" count="376" uniqueCount="100">
  <si>
    <t>Ekonomická klasifikácia</t>
  </si>
  <si>
    <t xml:space="preserve">Názov </t>
  </si>
  <si>
    <t>Nedaňové príjmy</t>
  </si>
  <si>
    <t>Bežné transféry</t>
  </si>
  <si>
    <t>Bežné prijmy spolu</t>
  </si>
  <si>
    <t>Bežné výdavky</t>
  </si>
  <si>
    <t>Funkčná klasifikácia</t>
  </si>
  <si>
    <t>Výdavky verejnej správy</t>
  </si>
  <si>
    <t>Mzdy, príplatky odmeny</t>
  </si>
  <si>
    <t>Odvody do poisťovní</t>
  </si>
  <si>
    <t>Tovary a služby</t>
  </si>
  <si>
    <t xml:space="preserve">Bežné transféry </t>
  </si>
  <si>
    <t>01 1 2</t>
  </si>
  <si>
    <t>Finančná a rozp. oblasť</t>
  </si>
  <si>
    <t>01 3 3</t>
  </si>
  <si>
    <t xml:space="preserve">03 2 0 </t>
  </si>
  <si>
    <t>Ochrana pred požiarmi</t>
  </si>
  <si>
    <t>04 5 1</t>
  </si>
  <si>
    <t>Cestná doprava</t>
  </si>
  <si>
    <t>05 1 0</t>
  </si>
  <si>
    <t>Nakladanie s odpadmi</t>
  </si>
  <si>
    <t>05 2 0</t>
  </si>
  <si>
    <t>Nakladanie s odp. vodami</t>
  </si>
  <si>
    <t>06 3 0</t>
  </si>
  <si>
    <t>Zásobovanie vodu</t>
  </si>
  <si>
    <t>06 4 0</t>
  </si>
  <si>
    <t>Verejné osvetlenie</t>
  </si>
  <si>
    <t>08 3 0</t>
  </si>
  <si>
    <t>Vysielacie a vydav. služby</t>
  </si>
  <si>
    <t>08 4 0</t>
  </si>
  <si>
    <t>Nábožen. a iné spoloč.služby</t>
  </si>
  <si>
    <t>Predškolská výchova</t>
  </si>
  <si>
    <t>09 6 0 1</t>
  </si>
  <si>
    <t>Školské stravovanie</t>
  </si>
  <si>
    <t>Opatrovateľská služba</t>
  </si>
  <si>
    <t>Bežné výdavky spolu</t>
  </si>
  <si>
    <t>Kapitálové výdavky</t>
  </si>
  <si>
    <t>08 1 0</t>
  </si>
  <si>
    <t>Rekreačné a športové služby</t>
  </si>
  <si>
    <t>Kapitálové výdavky spolu</t>
  </si>
  <si>
    <t>Iné všeobec.služby (matrika a EO)</t>
  </si>
  <si>
    <t>Prebytok bežného rozpočtu</t>
  </si>
  <si>
    <t>Daňové príjmy</t>
  </si>
  <si>
    <t>Centrá voľného času</t>
  </si>
  <si>
    <t>Bežné transfery</t>
  </si>
  <si>
    <t>Ďalšie soc. služby-rodina a deti</t>
  </si>
  <si>
    <t xml:space="preserve">10 5 0 </t>
  </si>
  <si>
    <t>Nezamestnanosť</t>
  </si>
  <si>
    <t>Schodok bežného rozpočtu</t>
  </si>
  <si>
    <t>01 7 0</t>
  </si>
  <si>
    <t>Transakcie verejného dlhu</t>
  </si>
  <si>
    <t>Splátka úrokov</t>
  </si>
  <si>
    <t>09 1 1 1</t>
  </si>
  <si>
    <t xml:space="preserve">09 5 0 </t>
  </si>
  <si>
    <t xml:space="preserve">10 2 0 </t>
  </si>
  <si>
    <t xml:space="preserve">10 4 0 </t>
  </si>
  <si>
    <t>01 1 1</t>
  </si>
  <si>
    <t xml:space="preserve">08 2 0 </t>
  </si>
  <si>
    <t>Kultúra</t>
  </si>
  <si>
    <t>Finančné operácie príjmové</t>
  </si>
  <si>
    <t>Priestor pred Jednotou</t>
  </si>
  <si>
    <t>06 2 0</t>
  </si>
  <si>
    <t>Rozvoj obce</t>
  </si>
  <si>
    <t>Prijatý úver</t>
  </si>
  <si>
    <t>04 1 1</t>
  </si>
  <si>
    <t>Obchod</t>
  </si>
  <si>
    <t>Cintorín</t>
  </si>
  <si>
    <t>Splátka istiny úveru</t>
  </si>
  <si>
    <t>Finančné operácie - výdavkové</t>
  </si>
  <si>
    <t>Rozpočet 2021 €</t>
  </si>
  <si>
    <t>Zberný dvor</t>
  </si>
  <si>
    <t>Kompostery</t>
  </si>
  <si>
    <t>Chodník dolný koniec</t>
  </si>
  <si>
    <t>Odpadové hospodárstvo</t>
  </si>
  <si>
    <t>Rozpočet 2022 €</t>
  </si>
  <si>
    <t>Finančné operácie príjmové spolu</t>
  </si>
  <si>
    <t>SPOLU</t>
  </si>
  <si>
    <t>Príjmy spolu</t>
  </si>
  <si>
    <r>
      <t>T</t>
    </r>
    <r>
      <rPr>
        <sz val="10"/>
        <rFont val="Arial"/>
        <family val="2"/>
      </rPr>
      <t>ovary a služby</t>
    </r>
  </si>
  <si>
    <t xml:space="preserve"> </t>
  </si>
  <si>
    <t>Kapitálové príjmy</t>
  </si>
  <si>
    <t>Kapitálové transfery</t>
  </si>
  <si>
    <t>Kapitálové príjmy spolu</t>
  </si>
  <si>
    <t>Zariadenie sociálnych služieb</t>
  </si>
  <si>
    <t>10 2 0</t>
  </si>
  <si>
    <t>Staroba</t>
  </si>
  <si>
    <t>Finančné operácie výdavkové</t>
  </si>
  <si>
    <t>Výdavky spolu</t>
  </si>
  <si>
    <t>Rozpočet 2023 €</t>
  </si>
  <si>
    <t xml:space="preserve">Rozpočet </t>
  </si>
  <si>
    <t>Prípravná a projekt. dokumentácia</t>
  </si>
  <si>
    <t>Návrh rozpočtu na roky  2022 – 2024</t>
  </si>
  <si>
    <t>Rozpočet 2024 €</t>
  </si>
  <si>
    <t>Ostatné výdavkové FO</t>
  </si>
  <si>
    <t>Rekonštrukcia ciest a chodníkov</t>
  </si>
  <si>
    <t>Kanalizácia</t>
  </si>
  <si>
    <t>Bežné príjmy</t>
  </si>
  <si>
    <t>Obecný úrad</t>
  </si>
  <si>
    <t>Návrh rozpočtu na roky  2023 – 2025</t>
  </si>
  <si>
    <t>Rozpočet 2025 €</t>
  </si>
</sst>
</file>

<file path=xl/styles.xml><?xml version="1.0" encoding="utf-8"?>
<styleSheet xmlns="http://schemas.openxmlformats.org/spreadsheetml/2006/main">
  <numFmts count="2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dd/mm/yy"/>
    <numFmt numFmtId="181" formatCode="[$-41B]d\.\ mmmm\ yyyy"/>
    <numFmt numFmtId="182" formatCode="#,##0.00\ &quot;EUR&quot;"/>
    <numFmt numFmtId="183" formatCode="\P\r\a\vd\a;&quot;Pravda&quot;;&quot;Nepravda&quot;"/>
    <numFmt numFmtId="184" formatCode="[$€-2]\ #\ ##,000_);[Red]\([$¥€-2]\ #\ ##,000\)"/>
  </numFmts>
  <fonts count="46"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 shrinkToFi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" fontId="44" fillId="0" borderId="0" xfId="0" applyNumberFormat="1" applyFont="1" applyBorder="1" applyAlignment="1">
      <alignment horizontal="right"/>
    </xf>
    <xf numFmtId="4" fontId="4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left"/>
    </xf>
    <xf numFmtId="3" fontId="45" fillId="0" borderId="0" xfId="0" applyNumberFormat="1" applyFont="1" applyBorder="1" applyAlignment="1">
      <alignment horizontal="right"/>
    </xf>
    <xf numFmtId="3" fontId="45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 shrinkToFit="1"/>
    </xf>
    <xf numFmtId="0" fontId="1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left"/>
    </xf>
    <xf numFmtId="3" fontId="1" fillId="34" borderId="10" xfId="0" applyNumberFormat="1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/>
    </xf>
    <xf numFmtId="0" fontId="3" fillId="36" borderId="0" xfId="0" applyFont="1" applyFill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15" borderId="11" xfId="0" applyFont="1" applyFill="1" applyBorder="1" applyAlignment="1">
      <alignment horizontal="center" vertical="center"/>
    </xf>
    <xf numFmtId="0" fontId="1" fillId="15" borderId="12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PageLayoutView="0" workbookViewId="0" topLeftCell="A112">
      <selection activeCell="G119" sqref="G119"/>
    </sheetView>
  </sheetViews>
  <sheetFormatPr defaultColWidth="11.57421875" defaultRowHeight="12.75"/>
  <cols>
    <col min="1" max="1" width="7.421875" style="26" bestFit="1" customWidth="1"/>
    <col min="2" max="2" width="8.8515625" style="26" customWidth="1"/>
    <col min="3" max="3" width="32.7109375" style="26" bestFit="1" customWidth="1"/>
    <col min="4" max="5" width="9.421875" style="26" bestFit="1" customWidth="1"/>
    <col min="6" max="6" width="9.421875" style="26" customWidth="1"/>
    <col min="7" max="7" width="9.421875" style="26" bestFit="1" customWidth="1"/>
    <col min="8" max="16384" width="11.57421875" style="26" customWidth="1"/>
  </cols>
  <sheetData>
    <row r="1" spans="1:7" ht="21.75" customHeight="1">
      <c r="A1" s="82" t="s">
        <v>98</v>
      </c>
      <c r="B1" s="82"/>
      <c r="C1" s="82"/>
      <c r="D1" s="82"/>
      <c r="E1" s="82"/>
      <c r="F1" s="82"/>
      <c r="G1" s="82"/>
    </row>
    <row r="2" ht="23.25" customHeight="1">
      <c r="C2" s="17"/>
    </row>
    <row r="3" spans="1:3" ht="29.25" customHeight="1">
      <c r="A3" s="69"/>
      <c r="B3" s="83" t="s">
        <v>96</v>
      </c>
      <c r="C3" s="84"/>
    </row>
    <row r="4" spans="1:7" ht="29.25" customHeight="1">
      <c r="A4" s="8"/>
      <c r="B4" s="11" t="s">
        <v>0</v>
      </c>
      <c r="C4" s="5" t="s">
        <v>1</v>
      </c>
      <c r="D4" s="12" t="s">
        <v>74</v>
      </c>
      <c r="E4" s="12" t="s">
        <v>88</v>
      </c>
      <c r="F4" s="12" t="s">
        <v>92</v>
      </c>
      <c r="G4" s="12" t="s">
        <v>99</v>
      </c>
    </row>
    <row r="5" spans="1:7" ht="12.75">
      <c r="A5" s="10"/>
      <c r="B5" s="5">
        <v>100</v>
      </c>
      <c r="C5" s="2" t="s">
        <v>42</v>
      </c>
      <c r="D5" s="9">
        <v>413080</v>
      </c>
      <c r="E5" s="9">
        <v>446295</v>
      </c>
      <c r="F5" s="9">
        <v>461514</v>
      </c>
      <c r="G5" s="9">
        <v>503166</v>
      </c>
    </row>
    <row r="6" spans="1:7" ht="12.75">
      <c r="A6" s="71"/>
      <c r="B6" s="5">
        <v>200</v>
      </c>
      <c r="C6" s="2" t="s">
        <v>2</v>
      </c>
      <c r="D6" s="9">
        <v>354060</v>
      </c>
      <c r="E6" s="9">
        <v>451834</v>
      </c>
      <c r="F6" s="9">
        <v>451834</v>
      </c>
      <c r="G6" s="9">
        <v>451834</v>
      </c>
    </row>
    <row r="7" spans="1:7" ht="12.75">
      <c r="A7" s="10"/>
      <c r="B7" s="5">
        <v>300</v>
      </c>
      <c r="C7" s="2" t="s">
        <v>3</v>
      </c>
      <c r="D7" s="9">
        <v>291430</v>
      </c>
      <c r="E7" s="9">
        <v>327176</v>
      </c>
      <c r="F7" s="9">
        <v>327176</v>
      </c>
      <c r="G7" s="9">
        <v>327176</v>
      </c>
    </row>
    <row r="8" spans="1:7" ht="12.75">
      <c r="A8" s="59"/>
      <c r="B8" s="58"/>
      <c r="C8" s="67" t="s">
        <v>4</v>
      </c>
      <c r="D8" s="56">
        <f>SUM(D5:D7)</f>
        <v>1058570</v>
      </c>
      <c r="E8" s="56">
        <f>SUM(E5:E7)</f>
        <v>1225305</v>
      </c>
      <c r="F8" s="56">
        <f>SUM(F5:F7)</f>
        <v>1240524</v>
      </c>
      <c r="G8" s="56">
        <f>SUM(G5:G7)</f>
        <v>1282176</v>
      </c>
    </row>
    <row r="9" spans="3:5" ht="12" customHeight="1">
      <c r="C9" s="17"/>
      <c r="E9" s="27"/>
    </row>
    <row r="10" spans="1:9" ht="27.75" customHeight="1">
      <c r="A10" s="13"/>
      <c r="B10" s="83" t="s">
        <v>59</v>
      </c>
      <c r="C10" s="84"/>
      <c r="D10" s="24"/>
      <c r="E10" s="25"/>
      <c r="F10" s="24"/>
      <c r="G10" s="24"/>
      <c r="I10" s="72"/>
    </row>
    <row r="11" spans="1:7" ht="28.5" customHeight="1">
      <c r="A11" s="10"/>
      <c r="B11" s="11" t="s">
        <v>0</v>
      </c>
      <c r="C11" s="5" t="s">
        <v>1</v>
      </c>
      <c r="D11" s="12" t="s">
        <v>74</v>
      </c>
      <c r="E11" s="12" t="s">
        <v>88</v>
      </c>
      <c r="F11" s="12" t="s">
        <v>92</v>
      </c>
      <c r="G11" s="12" t="s">
        <v>99</v>
      </c>
    </row>
    <row r="12" spans="1:7" ht="13.5" customHeight="1">
      <c r="A12" s="10"/>
      <c r="B12" s="5">
        <v>400</v>
      </c>
      <c r="C12" s="2" t="s">
        <v>59</v>
      </c>
      <c r="D12" s="9">
        <v>50</v>
      </c>
      <c r="E12" s="9">
        <v>50</v>
      </c>
      <c r="F12" s="9">
        <v>50</v>
      </c>
      <c r="G12" s="9">
        <v>50</v>
      </c>
    </row>
    <row r="13" spans="1:7" ht="13.5" customHeight="1">
      <c r="A13" s="10"/>
      <c r="B13" s="5">
        <v>500</v>
      </c>
      <c r="C13" s="2" t="s">
        <v>63</v>
      </c>
      <c r="D13" s="9">
        <v>0</v>
      </c>
      <c r="E13" s="9">
        <v>0</v>
      </c>
      <c r="F13" s="9">
        <v>0</v>
      </c>
      <c r="G13" s="9">
        <v>0</v>
      </c>
    </row>
    <row r="14" spans="1:7" ht="13.5" customHeight="1">
      <c r="A14" s="59"/>
      <c r="B14" s="58"/>
      <c r="C14" s="67" t="s">
        <v>75</v>
      </c>
      <c r="D14" s="56">
        <f>SUM(D12:D13)</f>
        <v>50</v>
      </c>
      <c r="E14" s="56">
        <f>SUM(E12:E13)</f>
        <v>50</v>
      </c>
      <c r="F14" s="56">
        <f>SUM(F12:F13)</f>
        <v>50</v>
      </c>
      <c r="G14" s="56">
        <f>SUM(G12:G13)</f>
        <v>50</v>
      </c>
    </row>
    <row r="15" spans="1:7" ht="13.5" customHeight="1">
      <c r="A15" s="38"/>
      <c r="B15" s="39"/>
      <c r="C15" s="40"/>
      <c r="D15" s="41"/>
      <c r="E15" s="42"/>
      <c r="F15" s="42"/>
      <c r="G15" s="42"/>
    </row>
    <row r="16" spans="1:7" ht="29.25" customHeight="1">
      <c r="A16" s="13"/>
      <c r="B16" s="83" t="s">
        <v>80</v>
      </c>
      <c r="C16" s="84"/>
      <c r="D16" s="24"/>
      <c r="E16" s="25"/>
      <c r="F16" s="24"/>
      <c r="G16" s="24"/>
    </row>
    <row r="17" spans="1:7" ht="33" customHeight="1">
      <c r="A17" s="10"/>
      <c r="B17" s="11" t="s">
        <v>0</v>
      </c>
      <c r="C17" s="5" t="s">
        <v>1</v>
      </c>
      <c r="D17" s="12" t="s">
        <v>74</v>
      </c>
      <c r="E17" s="12" t="s">
        <v>88</v>
      </c>
      <c r="F17" s="12" t="s">
        <v>92</v>
      </c>
      <c r="G17" s="12" t="s">
        <v>99</v>
      </c>
    </row>
    <row r="18" spans="1:7" ht="13.5" customHeight="1">
      <c r="A18" s="10"/>
      <c r="B18" s="19">
        <v>300</v>
      </c>
      <c r="C18" s="3" t="s">
        <v>81</v>
      </c>
      <c r="D18" s="20">
        <v>0</v>
      </c>
      <c r="E18" s="21">
        <v>0</v>
      </c>
      <c r="F18" s="21">
        <v>0</v>
      </c>
      <c r="G18" s="21">
        <v>0</v>
      </c>
    </row>
    <row r="19" spans="1:7" ht="13.5" customHeight="1">
      <c r="A19" s="59"/>
      <c r="B19" s="58"/>
      <c r="C19" s="67" t="s">
        <v>82</v>
      </c>
      <c r="D19" s="64">
        <v>0</v>
      </c>
      <c r="E19" s="64">
        <v>0</v>
      </c>
      <c r="F19" s="64">
        <v>0</v>
      </c>
      <c r="G19" s="64">
        <v>0</v>
      </c>
    </row>
    <row r="20" spans="1:7" ht="13.5" customHeight="1">
      <c r="A20" s="28"/>
      <c r="B20" s="14"/>
      <c r="C20" s="16"/>
      <c r="D20" s="29"/>
      <c r="E20" s="30"/>
      <c r="F20" s="30"/>
      <c r="G20" s="30"/>
    </row>
    <row r="21" spans="1:7" ht="15" customHeight="1">
      <c r="A21" s="28"/>
      <c r="B21" s="14"/>
      <c r="C21" s="16"/>
      <c r="D21" s="29"/>
      <c r="E21" s="30"/>
      <c r="F21" s="30"/>
      <c r="G21" s="30"/>
    </row>
    <row r="22" spans="1:7" ht="30" customHeight="1">
      <c r="A22" s="13"/>
      <c r="B22" s="85" t="s">
        <v>76</v>
      </c>
      <c r="C22" s="86"/>
      <c r="D22" s="24"/>
      <c r="E22" s="25"/>
      <c r="F22" s="24"/>
      <c r="G22" s="24"/>
    </row>
    <row r="23" spans="1:7" ht="14.25" customHeight="1">
      <c r="A23" s="52"/>
      <c r="B23" s="53"/>
      <c r="C23" s="54" t="s">
        <v>77</v>
      </c>
      <c r="D23" s="55">
        <f>D8+D14+D19</f>
        <v>1058620</v>
      </c>
      <c r="E23" s="55">
        <f>E8+E14+E19</f>
        <v>1225355</v>
      </c>
      <c r="F23" s="55">
        <f>F8+F14+F19</f>
        <v>1240574</v>
      </c>
      <c r="G23" s="55">
        <f>G8+G14+G19</f>
        <v>1282226</v>
      </c>
    </row>
    <row r="24" spans="1:7" ht="13.5" customHeight="1">
      <c r="A24" s="28"/>
      <c r="B24" s="14"/>
      <c r="C24" s="16"/>
      <c r="D24" s="29"/>
      <c r="E24" s="30"/>
      <c r="F24" s="30"/>
      <c r="G24" s="30"/>
    </row>
    <row r="25" spans="1:7" ht="7.5" customHeight="1">
      <c r="A25" s="28"/>
      <c r="B25" s="14"/>
      <c r="C25" s="16"/>
      <c r="D25" s="29"/>
      <c r="E25" s="30"/>
      <c r="F25" s="30"/>
      <c r="G25" s="30"/>
    </row>
    <row r="26" spans="1:7" ht="13.5" customHeight="1" hidden="1">
      <c r="A26" s="28"/>
      <c r="B26" s="15"/>
      <c r="C26" s="31"/>
      <c r="D26" s="32"/>
      <c r="E26" s="33"/>
      <c r="F26" s="33"/>
      <c r="G26" s="33"/>
    </row>
    <row r="27" spans="1:7" ht="29.25" customHeight="1">
      <c r="A27" s="13"/>
      <c r="B27" s="80" t="s">
        <v>5</v>
      </c>
      <c r="C27" s="80"/>
      <c r="D27" s="24"/>
      <c r="E27" s="25"/>
      <c r="F27" s="24"/>
      <c r="G27" s="24"/>
    </row>
    <row r="28" spans="1:7" ht="30" customHeight="1">
      <c r="A28" s="36" t="s">
        <v>6</v>
      </c>
      <c r="B28" s="36" t="s">
        <v>0</v>
      </c>
      <c r="C28" s="35" t="s">
        <v>1</v>
      </c>
      <c r="D28" s="12" t="s">
        <v>74</v>
      </c>
      <c r="E28" s="12" t="s">
        <v>88</v>
      </c>
      <c r="F28" s="12" t="s">
        <v>92</v>
      </c>
      <c r="G28" s="12" t="s">
        <v>99</v>
      </c>
    </row>
    <row r="29" spans="1:7" s="24" customFormat="1" ht="12.75">
      <c r="A29" s="5"/>
      <c r="B29" s="18">
        <v>610</v>
      </c>
      <c r="C29" s="2" t="s">
        <v>8</v>
      </c>
      <c r="D29" s="9">
        <v>70500</v>
      </c>
      <c r="E29" s="9">
        <v>78100</v>
      </c>
      <c r="F29" s="9">
        <v>79000</v>
      </c>
      <c r="G29" s="9">
        <v>80000</v>
      </c>
    </row>
    <row r="30" spans="1:7" s="24" customFormat="1" ht="12.75">
      <c r="A30" s="5"/>
      <c r="B30" s="18">
        <v>620</v>
      </c>
      <c r="C30" s="2" t="s">
        <v>9</v>
      </c>
      <c r="D30" s="9">
        <v>25880</v>
      </c>
      <c r="E30" s="9">
        <v>29290</v>
      </c>
      <c r="F30" s="9">
        <v>30000</v>
      </c>
      <c r="G30" s="9">
        <v>31000</v>
      </c>
    </row>
    <row r="31" spans="1:7" s="24" customFormat="1" ht="12.75" customHeight="1">
      <c r="A31" s="5"/>
      <c r="B31" s="18">
        <v>630</v>
      </c>
      <c r="C31" s="2" t="s">
        <v>10</v>
      </c>
      <c r="D31" s="9">
        <v>34580</v>
      </c>
      <c r="E31" s="9">
        <v>45380</v>
      </c>
      <c r="F31" s="9">
        <v>46000</v>
      </c>
      <c r="G31" s="9">
        <v>47000</v>
      </c>
    </row>
    <row r="32" spans="1:7" s="24" customFormat="1" ht="12.75">
      <c r="A32" s="5"/>
      <c r="B32" s="18">
        <v>640</v>
      </c>
      <c r="C32" s="2" t="s">
        <v>11</v>
      </c>
      <c r="D32" s="9">
        <v>7800</v>
      </c>
      <c r="E32" s="9">
        <v>8800</v>
      </c>
      <c r="F32" s="9">
        <v>9000</v>
      </c>
      <c r="G32" s="9">
        <v>10000</v>
      </c>
    </row>
    <row r="33" spans="1:7" s="24" customFormat="1" ht="12.75">
      <c r="A33" s="81" t="s">
        <v>56</v>
      </c>
      <c r="B33" s="81"/>
      <c r="C33" s="68" t="s">
        <v>7</v>
      </c>
      <c r="D33" s="56">
        <f>SUM(D29:D32)</f>
        <v>138760</v>
      </c>
      <c r="E33" s="56">
        <f>SUM(E29:E32)</f>
        <v>161570</v>
      </c>
      <c r="F33" s="56">
        <f>SUM(F29:F32)</f>
        <v>164000</v>
      </c>
      <c r="G33" s="56">
        <f>SUM(G29:G32)</f>
        <v>168000</v>
      </c>
    </row>
    <row r="34" spans="1:7" ht="12.75">
      <c r="A34" s="3"/>
      <c r="B34" s="18">
        <v>630</v>
      </c>
      <c r="C34" s="2" t="s">
        <v>10</v>
      </c>
      <c r="D34" s="9">
        <v>1780</v>
      </c>
      <c r="E34" s="9">
        <v>2330</v>
      </c>
      <c r="F34" s="9">
        <v>2600</v>
      </c>
      <c r="G34" s="9">
        <v>2700</v>
      </c>
    </row>
    <row r="35" spans="1:7" ht="12.75">
      <c r="A35" s="78" t="s">
        <v>12</v>
      </c>
      <c r="B35" s="79"/>
      <c r="C35" s="67" t="s">
        <v>13</v>
      </c>
      <c r="D35" s="56">
        <f>SUM(D34)</f>
        <v>1780</v>
      </c>
      <c r="E35" s="56">
        <f>SUM(E34)</f>
        <v>2330</v>
      </c>
      <c r="F35" s="56">
        <f>SUM(F34)</f>
        <v>2600</v>
      </c>
      <c r="G35" s="56">
        <f>SUM(G34)</f>
        <v>2700</v>
      </c>
    </row>
    <row r="36" spans="1:7" ht="12.75">
      <c r="A36" s="5"/>
      <c r="B36" s="18">
        <v>610</v>
      </c>
      <c r="C36" s="2" t="s">
        <v>8</v>
      </c>
      <c r="D36" s="9">
        <v>1570</v>
      </c>
      <c r="E36" s="9">
        <v>2230</v>
      </c>
      <c r="F36" s="9">
        <v>2500</v>
      </c>
      <c r="G36" s="9">
        <v>2700</v>
      </c>
    </row>
    <row r="37" spans="1:7" ht="12.75">
      <c r="A37" s="5"/>
      <c r="B37" s="18">
        <v>620</v>
      </c>
      <c r="C37" s="2" t="s">
        <v>9</v>
      </c>
      <c r="D37" s="9">
        <v>575</v>
      </c>
      <c r="E37" s="9">
        <v>720</v>
      </c>
      <c r="F37" s="9">
        <v>800</v>
      </c>
      <c r="G37" s="9">
        <v>900</v>
      </c>
    </row>
    <row r="38" spans="1:7" ht="12.75">
      <c r="A38" s="5"/>
      <c r="B38" s="18">
        <v>630</v>
      </c>
      <c r="C38" s="2" t="s">
        <v>10</v>
      </c>
      <c r="D38" s="9">
        <v>770</v>
      </c>
      <c r="E38" s="9">
        <v>680</v>
      </c>
      <c r="F38" s="9">
        <v>700</v>
      </c>
      <c r="G38" s="9">
        <v>750</v>
      </c>
    </row>
    <row r="39" spans="1:7" ht="12.75">
      <c r="A39" s="78" t="s">
        <v>14</v>
      </c>
      <c r="B39" s="79"/>
      <c r="C39" s="75" t="s">
        <v>40</v>
      </c>
      <c r="D39" s="56">
        <f>SUM(D36:D38)</f>
        <v>2915</v>
      </c>
      <c r="E39" s="56">
        <f>SUM(E36:E38)</f>
        <v>3630</v>
      </c>
      <c r="F39" s="56">
        <f>SUM(F36:F38)</f>
        <v>4000</v>
      </c>
      <c r="G39" s="56">
        <f>SUM(G36:G38)</f>
        <v>4350</v>
      </c>
    </row>
    <row r="40" spans="1:7" ht="12.75">
      <c r="A40" s="5"/>
      <c r="B40" s="18">
        <v>650</v>
      </c>
      <c r="C40" s="2" t="s">
        <v>51</v>
      </c>
      <c r="D40" s="9">
        <v>6000</v>
      </c>
      <c r="E40" s="9">
        <v>7000</v>
      </c>
      <c r="F40" s="9">
        <v>7000</v>
      </c>
      <c r="G40" s="9">
        <v>7000</v>
      </c>
    </row>
    <row r="41" spans="1:7" ht="12.75">
      <c r="A41" s="78" t="s">
        <v>49</v>
      </c>
      <c r="B41" s="79"/>
      <c r="C41" s="67" t="s">
        <v>50</v>
      </c>
      <c r="D41" s="56">
        <f>SUM(D40)</f>
        <v>6000</v>
      </c>
      <c r="E41" s="56">
        <f>SUM(E40)</f>
        <v>7000</v>
      </c>
      <c r="F41" s="56">
        <f>SUM(F40)</f>
        <v>7000</v>
      </c>
      <c r="G41" s="56">
        <f>SUM(G40)</f>
        <v>7000</v>
      </c>
    </row>
    <row r="42" spans="1:7" ht="12.75">
      <c r="A42" s="5"/>
      <c r="B42" s="18">
        <v>630</v>
      </c>
      <c r="C42" s="2" t="s">
        <v>10</v>
      </c>
      <c r="D42" s="9">
        <v>2470</v>
      </c>
      <c r="E42" s="9">
        <v>3220</v>
      </c>
      <c r="F42" s="9">
        <v>3500</v>
      </c>
      <c r="G42" s="9">
        <v>3700</v>
      </c>
    </row>
    <row r="43" spans="1:7" ht="12.75">
      <c r="A43" s="78" t="s">
        <v>15</v>
      </c>
      <c r="B43" s="79"/>
      <c r="C43" s="67" t="s">
        <v>16</v>
      </c>
      <c r="D43" s="56">
        <f>SUM(D42)</f>
        <v>2470</v>
      </c>
      <c r="E43" s="56">
        <f>SUM(E42)</f>
        <v>3220</v>
      </c>
      <c r="F43" s="56">
        <f>SUM(F42)</f>
        <v>3500</v>
      </c>
      <c r="G43" s="56">
        <f>SUM(G42)</f>
        <v>3700</v>
      </c>
    </row>
    <row r="44" spans="1:7" ht="12.75">
      <c r="A44" s="5"/>
      <c r="B44" s="18">
        <v>610</v>
      </c>
      <c r="C44" s="2" t="s">
        <v>8</v>
      </c>
      <c r="D44" s="9">
        <v>5650</v>
      </c>
      <c r="E44" s="9">
        <v>6750</v>
      </c>
      <c r="F44" s="9">
        <v>7000</v>
      </c>
      <c r="G44" s="9">
        <v>8000</v>
      </c>
    </row>
    <row r="45" spans="1:7" ht="12.75">
      <c r="A45" s="70"/>
      <c r="B45" s="18">
        <v>620</v>
      </c>
      <c r="C45" s="2" t="s">
        <v>9</v>
      </c>
      <c r="D45" s="9">
        <v>2000</v>
      </c>
      <c r="E45" s="9">
        <v>2100</v>
      </c>
      <c r="F45" s="9">
        <v>2500</v>
      </c>
      <c r="G45" s="9">
        <v>2800</v>
      </c>
    </row>
    <row r="46" spans="1:7" ht="12.75">
      <c r="A46" s="70"/>
      <c r="B46" s="18">
        <v>630</v>
      </c>
      <c r="C46" s="2" t="s">
        <v>10</v>
      </c>
      <c r="D46" s="9">
        <v>24690</v>
      </c>
      <c r="E46" s="9">
        <v>26960</v>
      </c>
      <c r="F46" s="9">
        <v>28000</v>
      </c>
      <c r="G46" s="9">
        <v>29000</v>
      </c>
    </row>
    <row r="47" spans="1:7" ht="12.75">
      <c r="A47" s="5"/>
      <c r="B47" s="18">
        <v>640</v>
      </c>
      <c r="C47" s="2" t="s">
        <v>44</v>
      </c>
      <c r="D47" s="9">
        <v>100</v>
      </c>
      <c r="E47" s="9">
        <v>100</v>
      </c>
      <c r="F47" s="9">
        <v>100</v>
      </c>
      <c r="G47" s="9">
        <v>100</v>
      </c>
    </row>
    <row r="48" spans="1:7" ht="12.75">
      <c r="A48" s="78" t="s">
        <v>64</v>
      </c>
      <c r="B48" s="79"/>
      <c r="C48" s="67" t="s">
        <v>65</v>
      </c>
      <c r="D48" s="56">
        <f>SUM(D44:D47)</f>
        <v>32440</v>
      </c>
      <c r="E48" s="56">
        <f>SUM(E44:E47)</f>
        <v>35910</v>
      </c>
      <c r="F48" s="56">
        <f>SUM(F44:F47)</f>
        <v>37600</v>
      </c>
      <c r="G48" s="56">
        <f>SUM(G44:G47)</f>
        <v>39900</v>
      </c>
    </row>
    <row r="49" spans="1:7" ht="12.75">
      <c r="A49" s="5"/>
      <c r="B49" s="18">
        <v>620</v>
      </c>
      <c r="C49" s="2" t="s">
        <v>9</v>
      </c>
      <c r="D49" s="9">
        <v>335</v>
      </c>
      <c r="E49" s="9">
        <v>335</v>
      </c>
      <c r="F49" s="9">
        <v>370</v>
      </c>
      <c r="G49" s="9">
        <v>400</v>
      </c>
    </row>
    <row r="50" spans="1:7" ht="12.75">
      <c r="A50" s="70"/>
      <c r="B50" s="18">
        <v>630</v>
      </c>
      <c r="C50" s="2" t="s">
        <v>10</v>
      </c>
      <c r="D50" s="9">
        <v>4650</v>
      </c>
      <c r="E50" s="9">
        <v>3750</v>
      </c>
      <c r="F50" s="9">
        <v>4000</v>
      </c>
      <c r="G50" s="9">
        <v>4200</v>
      </c>
    </row>
    <row r="51" spans="1:7" ht="12.75">
      <c r="A51" s="5"/>
      <c r="B51" s="18">
        <v>640</v>
      </c>
      <c r="C51" s="2" t="s">
        <v>3</v>
      </c>
      <c r="D51" s="9">
        <v>2880</v>
      </c>
      <c r="E51" s="9">
        <v>2880</v>
      </c>
      <c r="F51" s="9">
        <v>3000</v>
      </c>
      <c r="G51" s="9">
        <v>3200</v>
      </c>
    </row>
    <row r="52" spans="1:7" ht="12.75">
      <c r="A52" s="78" t="s">
        <v>17</v>
      </c>
      <c r="B52" s="79"/>
      <c r="C52" s="67" t="s">
        <v>18</v>
      </c>
      <c r="D52" s="56">
        <f>SUM(D49:D51)</f>
        <v>7865</v>
      </c>
      <c r="E52" s="56">
        <f>SUM(E49:E51)</f>
        <v>6965</v>
      </c>
      <c r="F52" s="56">
        <f>SUM(F49:F51)</f>
        <v>7370</v>
      </c>
      <c r="G52" s="56">
        <f>SUM(G49:G51)</f>
        <v>7800</v>
      </c>
    </row>
    <row r="53" spans="1:7" ht="12.75">
      <c r="A53" s="34"/>
      <c r="B53" s="18">
        <v>610</v>
      </c>
      <c r="C53" s="2" t="s">
        <v>8</v>
      </c>
      <c r="D53" s="9">
        <v>2070</v>
      </c>
      <c r="E53" s="9">
        <v>7450</v>
      </c>
      <c r="F53" s="9">
        <v>7600</v>
      </c>
      <c r="G53" s="9">
        <v>7800</v>
      </c>
    </row>
    <row r="54" spans="1:7" ht="12.75">
      <c r="A54" s="34"/>
      <c r="B54" s="18">
        <v>620</v>
      </c>
      <c r="C54" s="2" t="s">
        <v>9</v>
      </c>
      <c r="D54" s="9">
        <v>760</v>
      </c>
      <c r="E54" s="9">
        <v>2260</v>
      </c>
      <c r="F54" s="9">
        <v>2500</v>
      </c>
      <c r="G54" s="9">
        <v>2600</v>
      </c>
    </row>
    <row r="55" spans="1:7" ht="12.75">
      <c r="A55" s="34"/>
      <c r="B55" s="18">
        <v>630</v>
      </c>
      <c r="C55" s="2" t="s">
        <v>10</v>
      </c>
      <c r="D55" s="9">
        <v>38240</v>
      </c>
      <c r="E55" s="9">
        <v>41580</v>
      </c>
      <c r="F55" s="9">
        <v>42500</v>
      </c>
      <c r="G55" s="9">
        <v>43500</v>
      </c>
    </row>
    <row r="56" spans="1:7" ht="12.75">
      <c r="A56" s="5"/>
      <c r="B56" s="18">
        <v>640</v>
      </c>
      <c r="C56" s="2" t="s">
        <v>44</v>
      </c>
      <c r="D56" s="9">
        <v>0</v>
      </c>
      <c r="E56" s="9">
        <v>200</v>
      </c>
      <c r="F56" s="9">
        <v>200</v>
      </c>
      <c r="G56" s="9">
        <v>200</v>
      </c>
    </row>
    <row r="57" spans="1:7" ht="12.75">
      <c r="A57" s="78" t="s">
        <v>19</v>
      </c>
      <c r="B57" s="79"/>
      <c r="C57" s="67" t="s">
        <v>20</v>
      </c>
      <c r="D57" s="56">
        <f>SUM(D53:D56)</f>
        <v>41070</v>
      </c>
      <c r="E57" s="56">
        <f>SUM(E53:E56)</f>
        <v>51490</v>
      </c>
      <c r="F57" s="56">
        <f>SUM(F53:F56)</f>
        <v>52800</v>
      </c>
      <c r="G57" s="56">
        <f>SUM(G53:G56)</f>
        <v>54100</v>
      </c>
    </row>
    <row r="58" spans="1:7" s="24" customFormat="1" ht="12.75">
      <c r="A58" s="5"/>
      <c r="B58" s="18">
        <v>610</v>
      </c>
      <c r="C58" s="2" t="s">
        <v>8</v>
      </c>
      <c r="D58" s="9">
        <v>4050</v>
      </c>
      <c r="E58" s="9">
        <v>5400</v>
      </c>
      <c r="F58" s="9">
        <v>5600</v>
      </c>
      <c r="G58" s="9">
        <v>5800</v>
      </c>
    </row>
    <row r="59" spans="1:7" ht="12.75">
      <c r="A59" s="5"/>
      <c r="B59" s="18">
        <v>620</v>
      </c>
      <c r="C59" s="2" t="s">
        <v>9</v>
      </c>
      <c r="D59" s="9">
        <v>1500</v>
      </c>
      <c r="E59" s="9">
        <v>1720</v>
      </c>
      <c r="F59" s="9">
        <v>2000</v>
      </c>
      <c r="G59" s="9">
        <v>2100</v>
      </c>
    </row>
    <row r="60" spans="1:7" ht="12.75">
      <c r="A60" s="5"/>
      <c r="B60" s="18">
        <v>630</v>
      </c>
      <c r="C60" s="2" t="s">
        <v>10</v>
      </c>
      <c r="D60" s="9">
        <v>44150</v>
      </c>
      <c r="E60" s="9">
        <v>44070</v>
      </c>
      <c r="F60" s="9">
        <v>45000</v>
      </c>
      <c r="G60" s="9">
        <v>46000</v>
      </c>
    </row>
    <row r="61" spans="1:7" ht="12.75">
      <c r="A61" s="78" t="s">
        <v>21</v>
      </c>
      <c r="B61" s="79"/>
      <c r="C61" s="68" t="s">
        <v>22</v>
      </c>
      <c r="D61" s="56">
        <f>SUM(D58:D60)</f>
        <v>49700</v>
      </c>
      <c r="E61" s="56">
        <f>SUM(E58:E60)</f>
        <v>51190</v>
      </c>
      <c r="F61" s="56">
        <f>SUM(F58:F60)</f>
        <v>52600</v>
      </c>
      <c r="G61" s="56">
        <f>SUM(G58:G60)</f>
        <v>53900</v>
      </c>
    </row>
    <row r="62" spans="1:7" s="24" customFormat="1" ht="12.75">
      <c r="A62" s="5"/>
      <c r="B62" s="18">
        <v>610</v>
      </c>
      <c r="C62" s="2" t="s">
        <v>8</v>
      </c>
      <c r="D62" s="9">
        <v>4050</v>
      </c>
      <c r="E62" s="9">
        <v>5400</v>
      </c>
      <c r="F62" s="9">
        <v>5600</v>
      </c>
      <c r="G62" s="9">
        <v>5800</v>
      </c>
    </row>
    <row r="63" spans="1:7" s="24" customFormat="1" ht="12.75">
      <c r="A63" s="5"/>
      <c r="B63" s="18">
        <v>620</v>
      </c>
      <c r="C63" s="2" t="s">
        <v>9</v>
      </c>
      <c r="D63" s="9">
        <v>1500</v>
      </c>
      <c r="E63" s="9">
        <v>1720</v>
      </c>
      <c r="F63" s="9">
        <v>2000</v>
      </c>
      <c r="G63" s="9">
        <v>2100</v>
      </c>
    </row>
    <row r="64" spans="1:7" ht="12.75">
      <c r="A64" s="5"/>
      <c r="B64" s="18">
        <v>630</v>
      </c>
      <c r="C64" s="2" t="s">
        <v>10</v>
      </c>
      <c r="D64" s="9">
        <v>14350</v>
      </c>
      <c r="E64" s="9">
        <v>18580</v>
      </c>
      <c r="F64" s="9">
        <v>19500</v>
      </c>
      <c r="G64" s="9">
        <v>20500</v>
      </c>
    </row>
    <row r="65" spans="1:7" ht="12.75">
      <c r="A65" s="78" t="s">
        <v>23</v>
      </c>
      <c r="B65" s="79"/>
      <c r="C65" s="68" t="s">
        <v>24</v>
      </c>
      <c r="D65" s="56">
        <f>SUM(D62:D64)</f>
        <v>19900</v>
      </c>
      <c r="E65" s="56">
        <f>SUM(E62:E64)</f>
        <v>25700</v>
      </c>
      <c r="F65" s="56">
        <f>SUM(F62:F64)</f>
        <v>27100</v>
      </c>
      <c r="G65" s="56">
        <f>SUM(G62:G64)</f>
        <v>28400</v>
      </c>
    </row>
    <row r="66" spans="1:7" ht="12.75">
      <c r="A66" s="5"/>
      <c r="B66" s="18">
        <v>630</v>
      </c>
      <c r="C66" s="2" t="s">
        <v>10</v>
      </c>
      <c r="D66" s="9">
        <v>8470</v>
      </c>
      <c r="E66" s="9">
        <v>9570</v>
      </c>
      <c r="F66" s="9">
        <v>10000</v>
      </c>
      <c r="G66" s="9">
        <v>11000</v>
      </c>
    </row>
    <row r="67" spans="1:7" ht="12.75">
      <c r="A67" s="78" t="s">
        <v>25</v>
      </c>
      <c r="B67" s="79"/>
      <c r="C67" s="67" t="s">
        <v>26</v>
      </c>
      <c r="D67" s="56">
        <f>SUM(D66)</f>
        <v>8470</v>
      </c>
      <c r="E67" s="56">
        <f>SUM(E66)</f>
        <v>9570</v>
      </c>
      <c r="F67" s="56">
        <f>SUM(F66)</f>
        <v>10000</v>
      </c>
      <c r="G67" s="56">
        <f>SUM(G66)</f>
        <v>11000</v>
      </c>
    </row>
    <row r="68" spans="1:7" ht="12.75">
      <c r="A68" s="5"/>
      <c r="B68" s="18">
        <v>630</v>
      </c>
      <c r="C68" s="2" t="s">
        <v>10</v>
      </c>
      <c r="D68" s="9">
        <v>350</v>
      </c>
      <c r="E68" s="9">
        <v>350</v>
      </c>
      <c r="F68" s="9">
        <v>400</v>
      </c>
      <c r="G68" s="9">
        <v>450</v>
      </c>
    </row>
    <row r="69" spans="1:7" ht="12.75">
      <c r="A69" s="5"/>
      <c r="B69" s="18">
        <v>640</v>
      </c>
      <c r="C69" s="2" t="s">
        <v>3</v>
      </c>
      <c r="D69" s="9">
        <v>170</v>
      </c>
      <c r="E69" s="9">
        <v>170</v>
      </c>
      <c r="F69" s="9">
        <v>200</v>
      </c>
      <c r="G69" s="9">
        <v>220</v>
      </c>
    </row>
    <row r="70" spans="1:7" ht="12.75">
      <c r="A70" s="78" t="s">
        <v>37</v>
      </c>
      <c r="B70" s="79"/>
      <c r="C70" s="67" t="s">
        <v>38</v>
      </c>
      <c r="D70" s="56">
        <f>SUM(D68:D69)</f>
        <v>520</v>
      </c>
      <c r="E70" s="56">
        <f>SUM(E68:E69)</f>
        <v>520</v>
      </c>
      <c r="F70" s="56">
        <f>SUM(F68:F69)</f>
        <v>600</v>
      </c>
      <c r="G70" s="56">
        <f>SUM(G68:G69)</f>
        <v>670</v>
      </c>
    </row>
    <row r="71" spans="1:7" ht="12.75">
      <c r="A71" s="5"/>
      <c r="B71" s="18">
        <v>610</v>
      </c>
      <c r="C71" s="2" t="s">
        <v>8</v>
      </c>
      <c r="D71" s="9">
        <v>945</v>
      </c>
      <c r="E71" s="9">
        <v>1050</v>
      </c>
      <c r="F71" s="9">
        <v>1300</v>
      </c>
      <c r="G71" s="9">
        <v>1500</v>
      </c>
    </row>
    <row r="72" spans="1:7" ht="12.75">
      <c r="A72" s="5"/>
      <c r="B72" s="18">
        <v>620</v>
      </c>
      <c r="C72" s="2" t="s">
        <v>9</v>
      </c>
      <c r="D72" s="9">
        <v>350</v>
      </c>
      <c r="E72" s="9">
        <v>370</v>
      </c>
      <c r="F72" s="9">
        <v>400</v>
      </c>
      <c r="G72" s="9">
        <v>450</v>
      </c>
    </row>
    <row r="73" spans="1:7" ht="12.75">
      <c r="A73" s="5"/>
      <c r="B73" s="18">
        <v>630</v>
      </c>
      <c r="C73" s="2" t="s">
        <v>10</v>
      </c>
      <c r="D73" s="9">
        <v>7585</v>
      </c>
      <c r="E73" s="9">
        <v>1770</v>
      </c>
      <c r="F73" s="9">
        <v>2000</v>
      </c>
      <c r="G73" s="9">
        <v>2500</v>
      </c>
    </row>
    <row r="74" spans="1:7" ht="12.75">
      <c r="A74" s="5"/>
      <c r="B74" s="18">
        <v>640</v>
      </c>
      <c r="C74" s="2" t="s">
        <v>3</v>
      </c>
      <c r="D74" s="9">
        <v>700</v>
      </c>
      <c r="E74" s="9">
        <v>700</v>
      </c>
      <c r="F74" s="9">
        <v>700</v>
      </c>
      <c r="G74" s="9">
        <v>700</v>
      </c>
    </row>
    <row r="75" spans="1:7" ht="12.75">
      <c r="A75" s="78" t="s">
        <v>57</v>
      </c>
      <c r="B75" s="79"/>
      <c r="C75" s="67" t="s">
        <v>58</v>
      </c>
      <c r="D75" s="56">
        <f>SUM(D71:D74)</f>
        <v>9580</v>
      </c>
      <c r="E75" s="56">
        <f>SUM(E71:E74)</f>
        <v>3890</v>
      </c>
      <c r="F75" s="56">
        <f>SUM(F71:F74)</f>
        <v>4400</v>
      </c>
      <c r="G75" s="56">
        <f>SUM(G71:G74)</f>
        <v>5150</v>
      </c>
    </row>
    <row r="76" spans="1:7" ht="12.75">
      <c r="A76" s="5"/>
      <c r="B76" s="18">
        <v>630</v>
      </c>
      <c r="C76" s="2" t="s">
        <v>10</v>
      </c>
      <c r="D76" s="6">
        <v>600</v>
      </c>
      <c r="E76" s="6">
        <v>600</v>
      </c>
      <c r="F76" s="6">
        <v>600</v>
      </c>
      <c r="G76" s="6">
        <v>600</v>
      </c>
    </row>
    <row r="77" spans="1:7" ht="12.75">
      <c r="A77" s="78" t="s">
        <v>27</v>
      </c>
      <c r="B77" s="79"/>
      <c r="C77" s="67" t="s">
        <v>28</v>
      </c>
      <c r="D77" s="57">
        <f>SUM(D76)</f>
        <v>600</v>
      </c>
      <c r="E77" s="57">
        <f>SUM(E76)</f>
        <v>600</v>
      </c>
      <c r="F77" s="57">
        <f>SUM(F76)</f>
        <v>600</v>
      </c>
      <c r="G77" s="57">
        <f>SUM(G76)</f>
        <v>600</v>
      </c>
    </row>
    <row r="78" spans="1:7" ht="12.75">
      <c r="A78" s="5"/>
      <c r="B78" s="18">
        <v>630</v>
      </c>
      <c r="C78" s="2" t="s">
        <v>10</v>
      </c>
      <c r="D78" s="6">
        <v>610</v>
      </c>
      <c r="E78" s="6">
        <v>920</v>
      </c>
      <c r="F78" s="6">
        <v>1000</v>
      </c>
      <c r="G78" s="6">
        <v>1200</v>
      </c>
    </row>
    <row r="79" spans="1:7" ht="12.75">
      <c r="A79" s="5"/>
      <c r="B79" s="18">
        <v>640</v>
      </c>
      <c r="C79" s="2" t="s">
        <v>3</v>
      </c>
      <c r="D79" s="6">
        <v>2600</v>
      </c>
      <c r="E79" s="6">
        <v>2600</v>
      </c>
      <c r="F79" s="6">
        <v>2600</v>
      </c>
      <c r="G79" s="6">
        <v>2600</v>
      </c>
    </row>
    <row r="80" spans="1:7" ht="12.75">
      <c r="A80" s="78" t="s">
        <v>29</v>
      </c>
      <c r="B80" s="79"/>
      <c r="C80" s="67" t="s">
        <v>30</v>
      </c>
      <c r="D80" s="57">
        <f>SUM(D78:D79)</f>
        <v>3210</v>
      </c>
      <c r="E80" s="57">
        <f>SUM(E78:E79)</f>
        <v>3520</v>
      </c>
      <c r="F80" s="57">
        <f>SUM(F78:F79)</f>
        <v>3600</v>
      </c>
      <c r="G80" s="57">
        <f>SUM(G78:G79)</f>
        <v>3800</v>
      </c>
    </row>
    <row r="81" spans="1:7" s="24" customFormat="1" ht="12.75">
      <c r="A81" s="5"/>
      <c r="B81" s="18">
        <v>610</v>
      </c>
      <c r="C81" s="2" t="s">
        <v>8</v>
      </c>
      <c r="D81" s="6">
        <v>38200</v>
      </c>
      <c r="E81" s="6">
        <v>44800</v>
      </c>
      <c r="F81" s="6">
        <v>46000</v>
      </c>
      <c r="G81" s="6">
        <v>48000</v>
      </c>
    </row>
    <row r="82" spans="1:7" s="24" customFormat="1" ht="12.75">
      <c r="A82" s="5"/>
      <c r="B82" s="18">
        <v>620</v>
      </c>
      <c r="C82" s="2" t="s">
        <v>9</v>
      </c>
      <c r="D82" s="6">
        <v>14060</v>
      </c>
      <c r="E82" s="6">
        <v>15550</v>
      </c>
      <c r="F82" s="6">
        <v>17000</v>
      </c>
      <c r="G82" s="6">
        <v>18000</v>
      </c>
    </row>
    <row r="83" spans="1:7" s="24" customFormat="1" ht="12.75">
      <c r="A83" s="5"/>
      <c r="B83" s="18">
        <v>630</v>
      </c>
      <c r="C83" s="2" t="s">
        <v>10</v>
      </c>
      <c r="D83" s="6">
        <v>7780</v>
      </c>
      <c r="E83" s="6">
        <v>7150</v>
      </c>
      <c r="F83" s="6">
        <v>8000</v>
      </c>
      <c r="G83" s="6">
        <v>8500</v>
      </c>
    </row>
    <row r="84" spans="1:7" s="24" customFormat="1" ht="12.75">
      <c r="A84" s="5"/>
      <c r="B84" s="18">
        <v>640</v>
      </c>
      <c r="C84" s="2" t="s">
        <v>3</v>
      </c>
      <c r="D84" s="6">
        <v>300</v>
      </c>
      <c r="E84" s="6">
        <v>400</v>
      </c>
      <c r="F84" s="6">
        <v>400</v>
      </c>
      <c r="G84" s="6">
        <v>400</v>
      </c>
    </row>
    <row r="85" spans="1:7" s="24" customFormat="1" ht="12.75">
      <c r="A85" s="78" t="s">
        <v>52</v>
      </c>
      <c r="B85" s="79"/>
      <c r="C85" s="68" t="s">
        <v>31</v>
      </c>
      <c r="D85" s="57">
        <f>SUM(D81:D84)</f>
        <v>60340</v>
      </c>
      <c r="E85" s="57">
        <f>SUM(E81:E84)</f>
        <v>67900</v>
      </c>
      <c r="F85" s="57">
        <f>SUM(F81:F84)</f>
        <v>71400</v>
      </c>
      <c r="G85" s="57">
        <f>SUM(G81:G84)</f>
        <v>74900</v>
      </c>
    </row>
    <row r="86" spans="1:7" ht="12.75">
      <c r="A86" s="5"/>
      <c r="B86" s="18">
        <v>640</v>
      </c>
      <c r="C86" s="2" t="s">
        <v>3</v>
      </c>
      <c r="D86" s="6">
        <v>1500</v>
      </c>
      <c r="E86" s="6">
        <v>1500</v>
      </c>
      <c r="F86" s="6">
        <v>1500</v>
      </c>
      <c r="G86" s="6">
        <v>1500</v>
      </c>
    </row>
    <row r="87" spans="1:7" ht="12.75">
      <c r="A87" s="78" t="s">
        <v>53</v>
      </c>
      <c r="B87" s="79"/>
      <c r="C87" s="67" t="s">
        <v>43</v>
      </c>
      <c r="D87" s="57">
        <f>SUM(D86)</f>
        <v>1500</v>
      </c>
      <c r="E87" s="57">
        <f>SUM(E86)</f>
        <v>1500</v>
      </c>
      <c r="F87" s="57">
        <f>SUM(F86)</f>
        <v>1500</v>
      </c>
      <c r="G87" s="57">
        <f>SUM(G86)</f>
        <v>1500</v>
      </c>
    </row>
    <row r="88" spans="1:7" s="24" customFormat="1" ht="12.75">
      <c r="A88" s="5"/>
      <c r="B88" s="18">
        <v>610</v>
      </c>
      <c r="C88" s="2" t="s">
        <v>8</v>
      </c>
      <c r="D88" s="6">
        <v>13600</v>
      </c>
      <c r="E88" s="6">
        <v>17250</v>
      </c>
      <c r="F88" s="6">
        <v>18500</v>
      </c>
      <c r="G88" s="6">
        <v>19500</v>
      </c>
    </row>
    <row r="89" spans="1:7" s="24" customFormat="1" ht="12.75">
      <c r="A89" s="5"/>
      <c r="B89" s="18">
        <v>620</v>
      </c>
      <c r="C89" s="2" t="s">
        <v>9</v>
      </c>
      <c r="D89" s="6">
        <v>5050</v>
      </c>
      <c r="E89" s="6">
        <v>5810</v>
      </c>
      <c r="F89" s="6">
        <v>6000</v>
      </c>
      <c r="G89" s="6">
        <v>6200</v>
      </c>
    </row>
    <row r="90" spans="1:7" s="24" customFormat="1" ht="12.75">
      <c r="A90" s="5"/>
      <c r="B90" s="18">
        <v>630</v>
      </c>
      <c r="C90" s="2" t="s">
        <v>10</v>
      </c>
      <c r="D90" s="6">
        <v>6300</v>
      </c>
      <c r="E90" s="6">
        <v>6620</v>
      </c>
      <c r="F90" s="6">
        <v>7540</v>
      </c>
      <c r="G90" s="6">
        <v>8040</v>
      </c>
    </row>
    <row r="91" spans="1:7" s="24" customFormat="1" ht="12.75">
      <c r="A91" s="5"/>
      <c r="B91" s="18">
        <v>640</v>
      </c>
      <c r="C91" s="2" t="s">
        <v>3</v>
      </c>
      <c r="D91" s="6">
        <v>1250</v>
      </c>
      <c r="E91" s="6">
        <v>700</v>
      </c>
      <c r="F91" s="6">
        <v>700</v>
      </c>
      <c r="G91" s="6">
        <v>700</v>
      </c>
    </row>
    <row r="92" spans="1:7" s="24" customFormat="1" ht="12.75">
      <c r="A92" s="78" t="s">
        <v>32</v>
      </c>
      <c r="B92" s="79"/>
      <c r="C92" s="68" t="s">
        <v>33</v>
      </c>
      <c r="D92" s="57">
        <f>SUM(D88:D91)</f>
        <v>26200</v>
      </c>
      <c r="E92" s="57">
        <f>SUM(E88:E91)</f>
        <v>30380</v>
      </c>
      <c r="F92" s="57">
        <f>SUM(F88:F91)</f>
        <v>32740</v>
      </c>
      <c r="G92" s="57">
        <f>SUM(G88:G91)</f>
        <v>34440</v>
      </c>
    </row>
    <row r="93" spans="1:7" s="24" customFormat="1" ht="12.75">
      <c r="A93" s="5" t="s">
        <v>79</v>
      </c>
      <c r="B93" s="18">
        <v>610</v>
      </c>
      <c r="C93" s="2" t="s">
        <v>8</v>
      </c>
      <c r="D93" s="6">
        <v>249300</v>
      </c>
      <c r="E93" s="6">
        <v>405000</v>
      </c>
      <c r="F93" s="6">
        <v>415000</v>
      </c>
      <c r="G93" s="6">
        <v>425000</v>
      </c>
    </row>
    <row r="94" spans="1:7" s="24" customFormat="1" ht="12.75">
      <c r="A94" s="5"/>
      <c r="B94" s="18">
        <v>620</v>
      </c>
      <c r="C94" s="2" t="s">
        <v>9</v>
      </c>
      <c r="D94" s="6">
        <v>90600</v>
      </c>
      <c r="E94" s="6">
        <v>131500</v>
      </c>
      <c r="F94" s="6">
        <v>132500</v>
      </c>
      <c r="G94" s="6">
        <v>133500</v>
      </c>
    </row>
    <row r="95" spans="1:7" ht="12.75">
      <c r="A95" s="70"/>
      <c r="B95" s="18">
        <v>630</v>
      </c>
      <c r="C95" s="2" t="s">
        <v>10</v>
      </c>
      <c r="D95" s="6">
        <v>131630</v>
      </c>
      <c r="E95" s="6">
        <v>90450</v>
      </c>
      <c r="F95" s="6">
        <v>100100</v>
      </c>
      <c r="G95" s="6">
        <v>100300</v>
      </c>
    </row>
    <row r="96" spans="1:7" ht="12.75">
      <c r="A96" s="5"/>
      <c r="B96" s="18">
        <v>64</v>
      </c>
      <c r="C96" s="2" t="s">
        <v>44</v>
      </c>
      <c r="D96" s="6">
        <v>0</v>
      </c>
      <c r="E96" s="6">
        <v>3500</v>
      </c>
      <c r="F96" s="6">
        <v>4000</v>
      </c>
      <c r="G96" s="6">
        <v>4500</v>
      </c>
    </row>
    <row r="97" spans="1:7" ht="12.75">
      <c r="A97" s="78" t="s">
        <v>54</v>
      </c>
      <c r="B97" s="79"/>
      <c r="C97" s="75" t="s">
        <v>34</v>
      </c>
      <c r="D97" s="57">
        <f>SUM(D93:D96)</f>
        <v>471530</v>
      </c>
      <c r="E97" s="57">
        <f>SUM(E93:E96)</f>
        <v>630450</v>
      </c>
      <c r="F97" s="57">
        <f>SUM(F93:F96)</f>
        <v>651600</v>
      </c>
      <c r="G97" s="57">
        <f>SUM(G93:G96)</f>
        <v>663300</v>
      </c>
    </row>
    <row r="98" spans="1:7" ht="12.75">
      <c r="A98" s="5"/>
      <c r="B98" s="18">
        <v>640</v>
      </c>
      <c r="C98" s="2" t="s">
        <v>44</v>
      </c>
      <c r="D98" s="6">
        <v>400</v>
      </c>
      <c r="E98" s="6">
        <v>400</v>
      </c>
      <c r="F98" s="6">
        <v>400</v>
      </c>
      <c r="G98" s="6">
        <v>400</v>
      </c>
    </row>
    <row r="99" spans="1:7" ht="12.75">
      <c r="A99" s="78" t="s">
        <v>55</v>
      </c>
      <c r="B99" s="79"/>
      <c r="C99" s="67" t="s">
        <v>45</v>
      </c>
      <c r="D99" s="57">
        <f>SUM(D98)</f>
        <v>400</v>
      </c>
      <c r="E99" s="57">
        <f>SUM(E98)</f>
        <v>400</v>
      </c>
      <c r="F99" s="57">
        <f>SUM(F98)</f>
        <v>400</v>
      </c>
      <c r="G99" s="57">
        <f>SUM(G98)</f>
        <v>400</v>
      </c>
    </row>
    <row r="100" spans="1:7" ht="12.75">
      <c r="A100" s="5"/>
      <c r="B100" s="18">
        <v>630</v>
      </c>
      <c r="C100" s="3" t="s">
        <v>78</v>
      </c>
      <c r="D100" s="6">
        <v>250</v>
      </c>
      <c r="E100" s="6">
        <v>250</v>
      </c>
      <c r="F100" s="6">
        <v>250</v>
      </c>
      <c r="G100" s="6">
        <v>250</v>
      </c>
    </row>
    <row r="101" spans="1:7" ht="12.75">
      <c r="A101" s="78" t="s">
        <v>46</v>
      </c>
      <c r="B101" s="79"/>
      <c r="C101" s="67" t="s">
        <v>47</v>
      </c>
      <c r="D101" s="57">
        <f>SUM(D100)</f>
        <v>250</v>
      </c>
      <c r="E101" s="57">
        <f>SUM(E100)</f>
        <v>250</v>
      </c>
      <c r="F101" s="57">
        <f>SUM(F100)</f>
        <v>250</v>
      </c>
      <c r="G101" s="57">
        <f>SUM(G100)</f>
        <v>250</v>
      </c>
    </row>
    <row r="102" spans="1:7" ht="12.75">
      <c r="A102" s="5"/>
      <c r="B102" s="18"/>
      <c r="C102" s="3" t="s">
        <v>35</v>
      </c>
      <c r="D102" s="4">
        <f>D33+D35+D39+D41+D43+D48+D52+D57+D61+D65+D67+D70+D75+D77+D80+D85+D87+D92+D97+D99+D101</f>
        <v>885500</v>
      </c>
      <c r="E102" s="4">
        <f>E33+E35+E39+E41+E43+E48+E52+E57+E61+E65+E67+E70+E75+E77+E80+E85+E87+E92+E97+E99+E101</f>
        <v>1097985</v>
      </c>
      <c r="F102" s="4">
        <f>F33+F35+F39+F41+F43+F48+F52+F57+F61+F65+F67+F70+F75+F77+F80+F85+F87+F92+F97+F99+F101</f>
        <v>1135660</v>
      </c>
      <c r="G102" s="4">
        <f>G33+G35+G39+G41+G43+G48+G52+G57+G61+G65+G67+G70+G75+G77+G80+G85+G87+G92+G97+G99+G101</f>
        <v>1165860</v>
      </c>
    </row>
    <row r="103" spans="1:7" ht="12.75">
      <c r="A103" s="14"/>
      <c r="B103" s="15"/>
      <c r="C103" s="16"/>
      <c r="D103" s="22"/>
      <c r="E103" s="22"/>
      <c r="F103" s="23"/>
      <c r="G103" s="23"/>
    </row>
    <row r="104" spans="1:7" ht="12.75">
      <c r="A104" s="39"/>
      <c r="B104" s="48"/>
      <c r="C104" s="3" t="s">
        <v>48</v>
      </c>
      <c r="D104" s="49"/>
      <c r="E104" s="49"/>
      <c r="F104" s="47"/>
      <c r="G104" s="47"/>
    </row>
    <row r="105" spans="1:7" ht="12.75" customHeight="1">
      <c r="A105" s="1"/>
      <c r="B105" s="50"/>
      <c r="C105" s="3" t="s">
        <v>41</v>
      </c>
      <c r="D105" s="4">
        <f>D23-D102</f>
        <v>173120</v>
      </c>
      <c r="E105" s="4">
        <f>E23-E102</f>
        <v>127370</v>
      </c>
      <c r="F105" s="4">
        <f>F23-F102</f>
        <v>104914</v>
      </c>
      <c r="G105" s="4">
        <f>G23-G102</f>
        <v>116366</v>
      </c>
    </row>
    <row r="106" spans="1:5" ht="5.25" customHeight="1">
      <c r="A106" s="17"/>
      <c r="B106" s="73"/>
      <c r="C106" s="74"/>
      <c r="D106" s="27"/>
      <c r="E106" s="27"/>
    </row>
    <row r="107" spans="3:5" ht="11.25" customHeight="1">
      <c r="C107" s="17"/>
      <c r="D107" s="27"/>
      <c r="E107" s="27"/>
    </row>
    <row r="108" spans="1:7" ht="28.5" customHeight="1">
      <c r="A108" s="13"/>
      <c r="B108" s="80" t="s">
        <v>36</v>
      </c>
      <c r="C108" s="80"/>
      <c r="D108" s="24"/>
      <c r="E108" s="25"/>
      <c r="F108" s="24"/>
      <c r="G108" s="24"/>
    </row>
    <row r="109" spans="1:7" ht="30" customHeight="1">
      <c r="A109" s="36" t="s">
        <v>6</v>
      </c>
      <c r="B109" s="36" t="s">
        <v>0</v>
      </c>
      <c r="C109" s="35" t="s">
        <v>1</v>
      </c>
      <c r="D109" s="12" t="s">
        <v>74</v>
      </c>
      <c r="E109" s="12" t="s">
        <v>88</v>
      </c>
      <c r="F109" s="12" t="s">
        <v>92</v>
      </c>
      <c r="G109" s="12" t="s">
        <v>99</v>
      </c>
    </row>
    <row r="110" spans="1:7" ht="12.75">
      <c r="A110" s="10"/>
      <c r="B110" s="43">
        <v>717001</v>
      </c>
      <c r="C110" s="44" t="s">
        <v>60</v>
      </c>
      <c r="D110" s="45">
        <v>6000</v>
      </c>
      <c r="E110" s="45">
        <v>6000</v>
      </c>
      <c r="F110" s="45">
        <v>0</v>
      </c>
      <c r="G110" s="45">
        <v>0</v>
      </c>
    </row>
    <row r="111" spans="1:7" ht="12.75">
      <c r="A111" s="5" t="s">
        <v>61</v>
      </c>
      <c r="B111" s="10"/>
      <c r="C111" s="46" t="s">
        <v>62</v>
      </c>
      <c r="D111" s="7">
        <f>SUM(D110)</f>
        <v>6000</v>
      </c>
      <c r="E111" s="7">
        <f>SUM(E110)</f>
        <v>6000</v>
      </c>
      <c r="F111" s="7">
        <f>SUM(F110)</f>
        <v>0</v>
      </c>
      <c r="G111" s="7">
        <f>SUM(G110)</f>
        <v>0</v>
      </c>
    </row>
    <row r="112" spans="1:7" ht="12.75">
      <c r="A112" s="18"/>
      <c r="B112" s="18">
        <v>716</v>
      </c>
      <c r="C112" s="44" t="s">
        <v>90</v>
      </c>
      <c r="D112" s="9">
        <v>0</v>
      </c>
      <c r="E112" s="9">
        <v>0</v>
      </c>
      <c r="F112" s="9">
        <v>0</v>
      </c>
      <c r="G112" s="9">
        <v>0</v>
      </c>
    </row>
    <row r="113" spans="1:7" ht="12.75">
      <c r="A113" s="18"/>
      <c r="B113" s="18">
        <v>717001</v>
      </c>
      <c r="C113" s="44" t="s">
        <v>72</v>
      </c>
      <c r="D113" s="9">
        <v>15000</v>
      </c>
      <c r="E113" s="9">
        <v>5000</v>
      </c>
      <c r="F113" s="9"/>
      <c r="G113" s="9"/>
    </row>
    <row r="114" spans="1:7" ht="12.75">
      <c r="A114" s="10"/>
      <c r="B114" s="43">
        <v>717002</v>
      </c>
      <c r="C114" s="44" t="s">
        <v>94</v>
      </c>
      <c r="D114" s="9">
        <v>31110</v>
      </c>
      <c r="E114" s="9">
        <v>0</v>
      </c>
      <c r="F114" s="9">
        <v>0</v>
      </c>
      <c r="G114" s="9">
        <v>0</v>
      </c>
    </row>
    <row r="115" spans="1:7" ht="12.75">
      <c r="A115" s="5" t="s">
        <v>17</v>
      </c>
      <c r="B115" s="8"/>
      <c r="C115" s="46" t="s">
        <v>18</v>
      </c>
      <c r="D115" s="7">
        <f>SUM(D112:D114)</f>
        <v>46110</v>
      </c>
      <c r="E115" s="7">
        <f>SUM(E112:E114)</f>
        <v>5000</v>
      </c>
      <c r="F115" s="7">
        <f>SUM(F112:F114)</f>
        <v>0</v>
      </c>
      <c r="G115" s="7">
        <f>SUM(G112:G114)</f>
        <v>0</v>
      </c>
    </row>
    <row r="116" spans="1:7" ht="12.75">
      <c r="A116" s="10"/>
      <c r="B116" s="43">
        <v>717001</v>
      </c>
      <c r="C116" s="44" t="s">
        <v>95</v>
      </c>
      <c r="D116" s="9">
        <v>20000</v>
      </c>
      <c r="E116" s="9">
        <v>38360</v>
      </c>
      <c r="F116" s="9">
        <v>58000</v>
      </c>
      <c r="G116" s="9">
        <v>58000</v>
      </c>
    </row>
    <row r="117" spans="1:7" ht="12.75">
      <c r="A117" s="5" t="s">
        <v>21</v>
      </c>
      <c r="B117" s="43"/>
      <c r="C117" s="46" t="s">
        <v>95</v>
      </c>
      <c r="D117" s="7">
        <f>SUM(D116)</f>
        <v>20000</v>
      </c>
      <c r="E117" s="7">
        <f>E116</f>
        <v>38360</v>
      </c>
      <c r="F117" s="7">
        <f>SUM(F116)</f>
        <v>58000</v>
      </c>
      <c r="G117" s="7">
        <f>SUM(G116)</f>
        <v>58000</v>
      </c>
    </row>
    <row r="118" spans="1:7" ht="12.75">
      <c r="A118" s="5"/>
      <c r="B118" s="43">
        <v>717001</v>
      </c>
      <c r="C118" s="44" t="s">
        <v>66</v>
      </c>
      <c r="D118" s="9">
        <v>0</v>
      </c>
      <c r="E118" s="9">
        <v>0</v>
      </c>
      <c r="F118" s="9">
        <v>15904</v>
      </c>
      <c r="G118" s="9">
        <v>27356</v>
      </c>
    </row>
    <row r="119" spans="1:7" ht="12.75">
      <c r="A119" s="5" t="s">
        <v>29</v>
      </c>
      <c r="B119" s="43"/>
      <c r="C119" s="46" t="s">
        <v>66</v>
      </c>
      <c r="D119" s="7">
        <v>0</v>
      </c>
      <c r="E119" s="7">
        <v>0</v>
      </c>
      <c r="F119" s="7">
        <f>F118</f>
        <v>15904</v>
      </c>
      <c r="G119" s="7">
        <f>G118</f>
        <v>27356</v>
      </c>
    </row>
    <row r="120" spans="1:7" ht="12.75">
      <c r="A120" s="5"/>
      <c r="B120" s="43">
        <v>717001</v>
      </c>
      <c r="C120" s="44" t="s">
        <v>83</v>
      </c>
      <c r="D120" s="9">
        <v>20000</v>
      </c>
      <c r="E120" s="9">
        <v>0</v>
      </c>
      <c r="F120" s="9">
        <v>0</v>
      </c>
      <c r="G120" s="9">
        <v>0</v>
      </c>
    </row>
    <row r="121" spans="1:7" ht="12.75">
      <c r="A121" s="5" t="s">
        <v>84</v>
      </c>
      <c r="B121" s="43"/>
      <c r="C121" s="46" t="s">
        <v>85</v>
      </c>
      <c r="D121" s="7">
        <f>SUM(D120)</f>
        <v>20000</v>
      </c>
      <c r="E121" s="7">
        <f>SUM(E120)</f>
        <v>0</v>
      </c>
      <c r="F121" s="7">
        <f>SUM(F120)</f>
        <v>0</v>
      </c>
      <c r="G121" s="7">
        <f>SUM(G120)</f>
        <v>0</v>
      </c>
    </row>
    <row r="122" spans="1:7" ht="12.75">
      <c r="A122" s="5"/>
      <c r="B122" s="43">
        <v>717001</v>
      </c>
      <c r="C122" s="44" t="s">
        <v>70</v>
      </c>
      <c r="D122" s="9">
        <v>27000</v>
      </c>
      <c r="E122" s="9">
        <v>18000</v>
      </c>
      <c r="F122" s="9">
        <v>0</v>
      </c>
      <c r="G122" s="9">
        <v>0</v>
      </c>
    </row>
    <row r="123" spans="1:7" ht="12.75">
      <c r="A123" s="5"/>
      <c r="B123" s="43">
        <v>713004</v>
      </c>
      <c r="C123" s="44" t="s">
        <v>71</v>
      </c>
      <c r="D123" s="9">
        <v>0</v>
      </c>
      <c r="E123" s="9">
        <v>0</v>
      </c>
      <c r="F123" s="9">
        <v>0</v>
      </c>
      <c r="G123" s="9">
        <v>0</v>
      </c>
    </row>
    <row r="124" spans="1:7" ht="12.75">
      <c r="A124" s="5" t="s">
        <v>19</v>
      </c>
      <c r="B124" s="43"/>
      <c r="C124" s="46" t="s">
        <v>73</v>
      </c>
      <c r="D124" s="7">
        <f>SUM(D122:D123)</f>
        <v>27000</v>
      </c>
      <c r="E124" s="7">
        <f>SUM(E122:E123)</f>
        <v>18000</v>
      </c>
      <c r="F124" s="7">
        <f>SUM(F122:F123)</f>
        <v>0</v>
      </c>
      <c r="G124" s="7">
        <f>SUM(G122:G123)</f>
        <v>0</v>
      </c>
    </row>
    <row r="125" spans="1:7" ht="12.75">
      <c r="A125" s="5"/>
      <c r="B125" s="43">
        <v>716</v>
      </c>
      <c r="C125" s="44" t="s">
        <v>90</v>
      </c>
      <c r="D125" s="9">
        <v>23000</v>
      </c>
      <c r="E125" s="9">
        <v>29000</v>
      </c>
      <c r="F125" s="9">
        <v>0</v>
      </c>
      <c r="G125" s="9">
        <v>0</v>
      </c>
    </row>
    <row r="126" spans="1:7" ht="12.75">
      <c r="A126" s="5" t="s">
        <v>56</v>
      </c>
      <c r="B126" s="10"/>
      <c r="C126" s="46" t="s">
        <v>97</v>
      </c>
      <c r="D126" s="7">
        <f>SUM(D125:D125)</f>
        <v>23000</v>
      </c>
      <c r="E126" s="7">
        <f>SUM(E125:E125)</f>
        <v>29000</v>
      </c>
      <c r="F126" s="7">
        <f>SUM(F125:F125)</f>
        <v>0</v>
      </c>
      <c r="G126" s="7">
        <f>SUM(G125:G125)</f>
        <v>0</v>
      </c>
    </row>
    <row r="127" spans="1:7" ht="12.75">
      <c r="A127" s="10"/>
      <c r="B127" s="10"/>
      <c r="C127" s="8" t="s">
        <v>39</v>
      </c>
      <c r="D127" s="7">
        <f>D111+D115+D117+D119+D121+D124+D126</f>
        <v>142110</v>
      </c>
      <c r="E127" s="7">
        <f>E111+E115+E117+E119+E121+E124+E126</f>
        <v>96360</v>
      </c>
      <c r="F127" s="7">
        <f>F111+F115+F117+F119+F121+F124+F126</f>
        <v>73904</v>
      </c>
      <c r="G127" s="7">
        <f>G111+G115+G117+G119+G121+G124+G126</f>
        <v>85356</v>
      </c>
    </row>
    <row r="128" spans="3:5" ht="12.75">
      <c r="C128" s="17"/>
      <c r="D128" s="27"/>
      <c r="E128" s="27"/>
    </row>
    <row r="129" spans="1:7" ht="28.5" customHeight="1">
      <c r="A129" s="13"/>
      <c r="B129" s="80" t="s">
        <v>86</v>
      </c>
      <c r="C129" s="80"/>
      <c r="D129" s="24"/>
      <c r="E129" s="25"/>
      <c r="F129" s="24"/>
      <c r="G129" s="24"/>
    </row>
    <row r="130" spans="1:7" ht="27.75">
      <c r="A130" s="36" t="s">
        <v>6</v>
      </c>
      <c r="B130" s="36" t="s">
        <v>0</v>
      </c>
      <c r="C130" s="35" t="s">
        <v>1</v>
      </c>
      <c r="D130" s="12" t="s">
        <v>74</v>
      </c>
      <c r="E130" s="12" t="s">
        <v>88</v>
      </c>
      <c r="F130" s="12" t="s">
        <v>92</v>
      </c>
      <c r="G130" s="12" t="s">
        <v>99</v>
      </c>
    </row>
    <row r="131" spans="1:8" ht="12.75">
      <c r="A131" s="36"/>
      <c r="B131" s="60">
        <v>819</v>
      </c>
      <c r="C131" s="61" t="s">
        <v>93</v>
      </c>
      <c r="D131" s="62">
        <v>10</v>
      </c>
      <c r="E131" s="62">
        <v>10</v>
      </c>
      <c r="F131" s="62">
        <v>10</v>
      </c>
      <c r="G131" s="62">
        <v>10</v>
      </c>
      <c r="H131" s="27"/>
    </row>
    <row r="132" spans="1:7" ht="12.75">
      <c r="A132" s="10"/>
      <c r="B132" s="43">
        <v>821</v>
      </c>
      <c r="C132" s="44" t="s">
        <v>67</v>
      </c>
      <c r="D132" s="45">
        <v>31000</v>
      </c>
      <c r="E132" s="45">
        <v>31000</v>
      </c>
      <c r="F132" s="45">
        <v>31000</v>
      </c>
      <c r="G132" s="45">
        <v>31000</v>
      </c>
    </row>
    <row r="133" spans="1:7" ht="12.75">
      <c r="A133" s="58" t="s">
        <v>49</v>
      </c>
      <c r="B133" s="59"/>
      <c r="C133" s="67" t="s">
        <v>50</v>
      </c>
      <c r="D133" s="56">
        <f>SUM(D131:D132)</f>
        <v>31010</v>
      </c>
      <c r="E133" s="56">
        <f>SUM(E131:E132)</f>
        <v>31010</v>
      </c>
      <c r="F133" s="56">
        <f>SUM(F131:F132)</f>
        <v>31010</v>
      </c>
      <c r="G133" s="56">
        <f>SUM(G131:G132)</f>
        <v>31010</v>
      </c>
    </row>
    <row r="134" spans="1:7" ht="12.75">
      <c r="A134" s="10"/>
      <c r="B134" s="10"/>
      <c r="C134" s="8" t="s">
        <v>68</v>
      </c>
      <c r="D134" s="7">
        <f>SUM(D133)</f>
        <v>31010</v>
      </c>
      <c r="E134" s="7">
        <f>SUM(E133)</f>
        <v>31010</v>
      </c>
      <c r="F134" s="7">
        <f>SUM(F133)</f>
        <v>31010</v>
      </c>
      <c r="G134" s="7">
        <f>SUM(G133)</f>
        <v>31010</v>
      </c>
    </row>
    <row r="135" spans="1:7" ht="12.75">
      <c r="A135" s="24"/>
      <c r="B135" s="24"/>
      <c r="C135" s="24"/>
      <c r="D135" s="24"/>
      <c r="E135" s="24"/>
      <c r="F135" s="24"/>
      <c r="G135" s="24"/>
    </row>
    <row r="136" spans="1:7" ht="12.75">
      <c r="A136" s="13"/>
      <c r="B136" s="76" t="s">
        <v>76</v>
      </c>
      <c r="C136" s="77"/>
      <c r="D136" s="24"/>
      <c r="E136" s="25"/>
      <c r="F136" s="24"/>
      <c r="G136" s="24"/>
    </row>
    <row r="137" spans="1:7" ht="12.75">
      <c r="A137" s="52"/>
      <c r="B137" s="53"/>
      <c r="C137" s="54" t="s">
        <v>87</v>
      </c>
      <c r="D137" s="55">
        <f>D102+D127+D134</f>
        <v>1058620</v>
      </c>
      <c r="E137" s="55">
        <f>E102+E127+E134</f>
        <v>1225355</v>
      </c>
      <c r="F137" s="55">
        <f>F102+F127+F134</f>
        <v>1240574</v>
      </c>
      <c r="G137" s="55">
        <f>G102+G127+G134</f>
        <v>1282226</v>
      </c>
    </row>
    <row r="138" spans="1:7" ht="12.75">
      <c r="A138" s="24"/>
      <c r="B138" s="24"/>
      <c r="C138" s="24"/>
      <c r="D138" s="24"/>
      <c r="E138" s="24"/>
      <c r="F138" s="24"/>
      <c r="G138" s="24"/>
    </row>
    <row r="139" spans="1:7" ht="12.75">
      <c r="A139" s="13"/>
      <c r="B139" s="76" t="s">
        <v>76</v>
      </c>
      <c r="C139" s="77"/>
      <c r="D139" s="24"/>
      <c r="E139" s="25"/>
      <c r="F139" s="24"/>
      <c r="G139" s="24"/>
    </row>
    <row r="140" spans="1:7" ht="12.75">
      <c r="A140" s="52"/>
      <c r="B140" s="53"/>
      <c r="C140" s="54" t="s">
        <v>89</v>
      </c>
      <c r="D140" s="55">
        <f>D23-D137</f>
        <v>0</v>
      </c>
      <c r="E140" s="55">
        <f>E23-E137</f>
        <v>0</v>
      </c>
      <c r="F140" s="55">
        <f>F23-F137</f>
        <v>0</v>
      </c>
      <c r="G140" s="55">
        <f>G23-G137</f>
        <v>0</v>
      </c>
    </row>
  </sheetData>
  <sheetProtection/>
  <mergeCells count="31">
    <mergeCell ref="A1:G1"/>
    <mergeCell ref="B3:C3"/>
    <mergeCell ref="B10:C10"/>
    <mergeCell ref="B16:C16"/>
    <mergeCell ref="B22:C22"/>
    <mergeCell ref="B27:C27"/>
    <mergeCell ref="A33:B33"/>
    <mergeCell ref="A35:B35"/>
    <mergeCell ref="A39:B39"/>
    <mergeCell ref="A41:B41"/>
    <mergeCell ref="A43:B43"/>
    <mergeCell ref="A48:B48"/>
    <mergeCell ref="A52:B52"/>
    <mergeCell ref="A57:B57"/>
    <mergeCell ref="A61:B61"/>
    <mergeCell ref="A65:B65"/>
    <mergeCell ref="A67:B67"/>
    <mergeCell ref="A70:B70"/>
    <mergeCell ref="A75:B75"/>
    <mergeCell ref="A77:B77"/>
    <mergeCell ref="A80:B80"/>
    <mergeCell ref="A85:B85"/>
    <mergeCell ref="A87:B87"/>
    <mergeCell ref="A92:B92"/>
    <mergeCell ref="B139:C139"/>
    <mergeCell ref="A97:B97"/>
    <mergeCell ref="A99:B99"/>
    <mergeCell ref="A101:B101"/>
    <mergeCell ref="B108:C108"/>
    <mergeCell ref="B129:C129"/>
    <mergeCell ref="B136:C136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49">
      <selection activeCell="E61" sqref="E61"/>
    </sheetView>
  </sheetViews>
  <sheetFormatPr defaultColWidth="11.57421875" defaultRowHeight="12.75"/>
  <cols>
    <col min="1" max="1" width="7.140625" style="0" customWidth="1"/>
    <col min="2" max="2" width="8.8515625" style="0" customWidth="1"/>
    <col min="3" max="3" width="31.8515625" style="0" customWidth="1"/>
    <col min="4" max="4" width="9.7109375" style="0" customWidth="1"/>
    <col min="5" max="5" width="10.00390625" style="0" customWidth="1"/>
    <col min="6" max="6" width="9.421875" style="0" customWidth="1"/>
    <col min="7" max="7" width="9.8515625" style="0" customWidth="1"/>
  </cols>
  <sheetData>
    <row r="1" spans="1:7" ht="21.75" customHeight="1">
      <c r="A1" s="82" t="s">
        <v>91</v>
      </c>
      <c r="B1" s="82"/>
      <c r="C1" s="82"/>
      <c r="D1" s="82"/>
      <c r="E1" s="82"/>
      <c r="F1" s="82"/>
      <c r="G1" s="82"/>
    </row>
    <row r="2" ht="23.25" customHeight="1">
      <c r="C2" s="1"/>
    </row>
    <row r="3" spans="1:3" s="24" customFormat="1" ht="29.25" customHeight="1">
      <c r="A3" s="13"/>
      <c r="B3" s="83" t="s">
        <v>96</v>
      </c>
      <c r="C3" s="84"/>
    </row>
    <row r="4" spans="1:7" s="24" customFormat="1" ht="29.25" customHeight="1">
      <c r="A4" s="8"/>
      <c r="B4" s="11" t="s">
        <v>0</v>
      </c>
      <c r="C4" s="5" t="s">
        <v>1</v>
      </c>
      <c r="D4" s="12" t="s">
        <v>69</v>
      </c>
      <c r="E4" s="12" t="s">
        <v>74</v>
      </c>
      <c r="F4" s="12" t="s">
        <v>88</v>
      </c>
      <c r="G4" s="12" t="s">
        <v>92</v>
      </c>
    </row>
    <row r="5" spans="1:7" s="24" customFormat="1" ht="12.75">
      <c r="A5" s="10"/>
      <c r="B5" s="5">
        <v>100</v>
      </c>
      <c r="C5" s="2" t="s">
        <v>42</v>
      </c>
      <c r="D5" s="9">
        <v>394480</v>
      </c>
      <c r="E5" s="9">
        <v>413080</v>
      </c>
      <c r="F5" s="9">
        <v>414000</v>
      </c>
      <c r="G5" s="9">
        <v>415000</v>
      </c>
    </row>
    <row r="6" spans="1:7" s="24" customFormat="1" ht="12.75">
      <c r="A6" s="10"/>
      <c r="B6" s="5">
        <v>200</v>
      </c>
      <c r="C6" s="2" t="s">
        <v>2</v>
      </c>
      <c r="D6" s="9">
        <v>562660</v>
      </c>
      <c r="E6" s="9">
        <v>354060</v>
      </c>
      <c r="F6" s="9">
        <v>354500</v>
      </c>
      <c r="G6" s="9">
        <v>354600</v>
      </c>
    </row>
    <row r="7" spans="1:7" s="24" customFormat="1" ht="12.75">
      <c r="A7" s="10"/>
      <c r="B7" s="5">
        <v>300</v>
      </c>
      <c r="C7" s="2" t="s">
        <v>3</v>
      </c>
      <c r="D7" s="9">
        <v>17400</v>
      </c>
      <c r="E7" s="9">
        <v>291430</v>
      </c>
      <c r="F7" s="9">
        <v>291500</v>
      </c>
      <c r="G7" s="9">
        <v>291600</v>
      </c>
    </row>
    <row r="8" spans="1:7" s="24" customFormat="1" ht="12.75">
      <c r="A8" s="59"/>
      <c r="B8" s="58"/>
      <c r="C8" s="63" t="s">
        <v>4</v>
      </c>
      <c r="D8" s="56">
        <f>SUM(D5:D7)</f>
        <v>974540</v>
      </c>
      <c r="E8" s="56">
        <f>SUM(E5:E7)</f>
        <v>1058570</v>
      </c>
      <c r="F8" s="56">
        <f>SUM(F5:F7)</f>
        <v>1060000</v>
      </c>
      <c r="G8" s="56">
        <f>SUM(G5:G7)</f>
        <v>1061200</v>
      </c>
    </row>
    <row r="9" spans="1:7" ht="12" customHeight="1">
      <c r="A9" s="26"/>
      <c r="B9" s="26"/>
      <c r="C9" s="17"/>
      <c r="D9" s="26"/>
      <c r="E9" s="27"/>
      <c r="F9" s="26"/>
      <c r="G9" s="26"/>
    </row>
    <row r="10" spans="1:9" s="24" customFormat="1" ht="27.75" customHeight="1">
      <c r="A10" s="13"/>
      <c r="B10" s="83" t="s">
        <v>59</v>
      </c>
      <c r="C10" s="84"/>
      <c r="E10" s="25"/>
      <c r="I10" s="37"/>
    </row>
    <row r="11" spans="1:7" s="24" customFormat="1" ht="28.5" customHeight="1">
      <c r="A11" s="10"/>
      <c r="B11" s="11" t="s">
        <v>0</v>
      </c>
      <c r="C11" s="5" t="s">
        <v>1</v>
      </c>
      <c r="D11" s="12" t="s">
        <v>69</v>
      </c>
      <c r="E11" s="12" t="s">
        <v>74</v>
      </c>
      <c r="F11" s="12" t="s">
        <v>88</v>
      </c>
      <c r="G11" s="12" t="s">
        <v>92</v>
      </c>
    </row>
    <row r="12" spans="1:7" s="24" customFormat="1" ht="13.5" customHeight="1">
      <c r="A12" s="10"/>
      <c r="B12" s="5">
        <v>400</v>
      </c>
      <c r="C12" s="2" t="s">
        <v>59</v>
      </c>
      <c r="D12" s="9">
        <v>50</v>
      </c>
      <c r="E12" s="9">
        <v>50</v>
      </c>
      <c r="F12" s="9">
        <v>50</v>
      </c>
      <c r="G12" s="9">
        <v>50</v>
      </c>
    </row>
    <row r="13" spans="1:7" s="24" customFormat="1" ht="13.5" customHeight="1">
      <c r="A13" s="10"/>
      <c r="B13" s="5">
        <v>500</v>
      </c>
      <c r="C13" s="2" t="s">
        <v>63</v>
      </c>
      <c r="D13" s="9">
        <v>0</v>
      </c>
      <c r="E13" s="9">
        <v>0</v>
      </c>
      <c r="F13" s="9">
        <v>0</v>
      </c>
      <c r="G13" s="9">
        <v>0</v>
      </c>
    </row>
    <row r="14" spans="1:7" s="24" customFormat="1" ht="13.5" customHeight="1">
      <c r="A14" s="59"/>
      <c r="B14" s="58"/>
      <c r="C14" s="63" t="s">
        <v>75</v>
      </c>
      <c r="D14" s="56">
        <f>SUM(D12:D13)</f>
        <v>50</v>
      </c>
      <c r="E14" s="56">
        <f>SUM(E12:E13)</f>
        <v>50</v>
      </c>
      <c r="F14" s="56">
        <f>SUM(F12:F13)</f>
        <v>50</v>
      </c>
      <c r="G14" s="56">
        <f>SUM(G12:G13)</f>
        <v>50</v>
      </c>
    </row>
    <row r="15" spans="1:7" s="24" customFormat="1" ht="13.5" customHeight="1">
      <c r="A15" s="38"/>
      <c r="B15" s="39"/>
      <c r="C15" s="40"/>
      <c r="D15" s="41"/>
      <c r="E15" s="42"/>
      <c r="F15" s="42"/>
      <c r="G15" s="42"/>
    </row>
    <row r="16" spans="1:7" ht="29.25" customHeight="1">
      <c r="A16" s="13"/>
      <c r="B16" s="83" t="s">
        <v>80</v>
      </c>
      <c r="C16" s="84"/>
      <c r="D16" s="24"/>
      <c r="E16" s="25"/>
      <c r="F16" s="24"/>
      <c r="G16" s="24"/>
    </row>
    <row r="17" spans="1:7" ht="33" customHeight="1">
      <c r="A17" s="10"/>
      <c r="B17" s="11" t="s">
        <v>0</v>
      </c>
      <c r="C17" s="5" t="s">
        <v>1</v>
      </c>
      <c r="D17" s="12" t="s">
        <v>69</v>
      </c>
      <c r="E17" s="12" t="s">
        <v>74</v>
      </c>
      <c r="F17" s="12" t="s">
        <v>88</v>
      </c>
      <c r="G17" s="12" t="s">
        <v>92</v>
      </c>
    </row>
    <row r="18" spans="1:7" ht="13.5" customHeight="1">
      <c r="A18" s="10"/>
      <c r="B18" s="19">
        <v>300</v>
      </c>
      <c r="C18" s="3" t="s">
        <v>81</v>
      </c>
      <c r="D18" s="20">
        <v>0</v>
      </c>
      <c r="E18" s="20">
        <v>0</v>
      </c>
      <c r="F18" s="21">
        <v>0</v>
      </c>
      <c r="G18" s="21">
        <v>0</v>
      </c>
    </row>
    <row r="19" spans="1:7" ht="13.5" customHeight="1">
      <c r="A19" s="59"/>
      <c r="B19" s="58"/>
      <c r="C19" s="63" t="s">
        <v>82</v>
      </c>
      <c r="D19" s="64">
        <v>0</v>
      </c>
      <c r="E19" s="64">
        <v>0</v>
      </c>
      <c r="F19" s="64">
        <v>0</v>
      </c>
      <c r="G19" s="64">
        <v>0</v>
      </c>
    </row>
    <row r="20" spans="1:7" ht="13.5" customHeight="1">
      <c r="A20" s="28"/>
      <c r="B20" s="14"/>
      <c r="C20" s="16"/>
      <c r="D20" s="29"/>
      <c r="E20" s="30"/>
      <c r="F20" s="30"/>
      <c r="G20" s="30"/>
    </row>
    <row r="21" spans="1:7" ht="15" customHeight="1">
      <c r="A21" s="28"/>
      <c r="B21" s="14"/>
      <c r="C21" s="16"/>
      <c r="D21" s="29"/>
      <c r="E21" s="30"/>
      <c r="F21" s="30"/>
      <c r="G21" s="30"/>
    </row>
    <row r="22" spans="1:5" s="24" customFormat="1" ht="30" customHeight="1">
      <c r="A22" s="13"/>
      <c r="B22" s="85" t="s">
        <v>76</v>
      </c>
      <c r="C22" s="86"/>
      <c r="E22" s="25"/>
    </row>
    <row r="23" spans="1:7" s="24" customFormat="1" ht="14.25" customHeight="1">
      <c r="A23" s="52"/>
      <c r="B23" s="53"/>
      <c r="C23" s="54" t="s">
        <v>77</v>
      </c>
      <c r="D23" s="55">
        <f>D8+D14+D19</f>
        <v>974590</v>
      </c>
      <c r="E23" s="55">
        <f>E8+E14+E19</f>
        <v>1058620</v>
      </c>
      <c r="F23" s="55">
        <f>F8+F14+F19</f>
        <v>1060050</v>
      </c>
      <c r="G23" s="55">
        <f>G8+G14+G19</f>
        <v>1061250</v>
      </c>
    </row>
    <row r="24" spans="1:7" ht="13.5" customHeight="1">
      <c r="A24" s="28"/>
      <c r="B24" s="14"/>
      <c r="C24" s="16"/>
      <c r="D24" s="29"/>
      <c r="E24" s="30"/>
      <c r="F24" s="30"/>
      <c r="G24" s="30"/>
    </row>
    <row r="25" spans="1:7" ht="7.5" customHeight="1">
      <c r="A25" s="28"/>
      <c r="B25" s="14"/>
      <c r="C25" s="16"/>
      <c r="D25" s="29"/>
      <c r="E25" s="30"/>
      <c r="F25" s="30"/>
      <c r="G25" s="30"/>
    </row>
    <row r="26" spans="1:7" ht="13.5" customHeight="1" hidden="1">
      <c r="A26" s="28"/>
      <c r="B26" s="15"/>
      <c r="C26" s="31"/>
      <c r="D26" s="32"/>
      <c r="E26" s="33"/>
      <c r="F26" s="33"/>
      <c r="G26" s="33"/>
    </row>
    <row r="27" spans="1:7" ht="29.25" customHeight="1">
      <c r="A27" s="13"/>
      <c r="B27" s="80" t="s">
        <v>5</v>
      </c>
      <c r="C27" s="80"/>
      <c r="D27" s="24"/>
      <c r="E27" s="25"/>
      <c r="F27" s="24"/>
      <c r="G27" s="24"/>
    </row>
    <row r="28" spans="1:7" ht="30" customHeight="1">
      <c r="A28" s="36" t="s">
        <v>6</v>
      </c>
      <c r="B28" s="36" t="s">
        <v>0</v>
      </c>
      <c r="C28" s="35" t="s">
        <v>1</v>
      </c>
      <c r="D28" s="12" t="s">
        <v>69</v>
      </c>
      <c r="E28" s="12" t="s">
        <v>74</v>
      </c>
      <c r="F28" s="12" t="s">
        <v>88</v>
      </c>
      <c r="G28" s="12" t="s">
        <v>92</v>
      </c>
    </row>
    <row r="29" spans="1:7" s="24" customFormat="1" ht="12.75">
      <c r="A29" s="5"/>
      <c r="B29" s="18">
        <v>610</v>
      </c>
      <c r="C29" s="2" t="s">
        <v>8</v>
      </c>
      <c r="D29" s="9">
        <v>67000</v>
      </c>
      <c r="E29" s="9">
        <v>70500</v>
      </c>
      <c r="F29" s="9">
        <v>70600</v>
      </c>
      <c r="G29" s="9">
        <v>70700</v>
      </c>
    </row>
    <row r="30" spans="1:7" s="24" customFormat="1" ht="12.75">
      <c r="A30" s="5"/>
      <c r="B30" s="18">
        <v>620</v>
      </c>
      <c r="C30" s="2" t="s">
        <v>9</v>
      </c>
      <c r="D30" s="9">
        <v>24930</v>
      </c>
      <c r="E30" s="9">
        <v>25880</v>
      </c>
      <c r="F30" s="9">
        <v>25900</v>
      </c>
      <c r="G30" s="9">
        <v>26000</v>
      </c>
    </row>
    <row r="31" spans="1:7" ht="12.75" customHeight="1">
      <c r="A31" s="5"/>
      <c r="B31" s="18">
        <v>630</v>
      </c>
      <c r="C31" s="2" t="s">
        <v>10</v>
      </c>
      <c r="D31" s="9">
        <v>33530</v>
      </c>
      <c r="E31" s="9">
        <v>34580</v>
      </c>
      <c r="F31" s="9">
        <v>34600</v>
      </c>
      <c r="G31" s="9">
        <v>34700</v>
      </c>
    </row>
    <row r="32" spans="1:7" ht="12.75">
      <c r="A32" s="5"/>
      <c r="B32" s="18">
        <v>640</v>
      </c>
      <c r="C32" s="2" t="s">
        <v>11</v>
      </c>
      <c r="D32" s="9">
        <v>7800</v>
      </c>
      <c r="E32" s="9">
        <v>7800</v>
      </c>
      <c r="F32" s="9">
        <v>8000</v>
      </c>
      <c r="G32" s="9">
        <v>8200</v>
      </c>
    </row>
    <row r="33" spans="1:7" ht="12.75">
      <c r="A33" s="81" t="s">
        <v>56</v>
      </c>
      <c r="B33" s="81"/>
      <c r="C33" s="63" t="s">
        <v>7</v>
      </c>
      <c r="D33" s="56">
        <f>SUM(D29:D32)</f>
        <v>133260</v>
      </c>
      <c r="E33" s="56">
        <f>SUM(E29:E32)</f>
        <v>138760</v>
      </c>
      <c r="F33" s="56">
        <f>SUM(F29:F32)</f>
        <v>139100</v>
      </c>
      <c r="G33" s="56">
        <f>SUM(G29:G32)</f>
        <v>139600</v>
      </c>
    </row>
    <row r="34" spans="1:7" s="24" customFormat="1" ht="12.75">
      <c r="A34" s="3"/>
      <c r="B34" s="18">
        <v>630</v>
      </c>
      <c r="C34" s="2" t="s">
        <v>10</v>
      </c>
      <c r="D34" s="9">
        <v>1780</v>
      </c>
      <c r="E34" s="9">
        <v>1780</v>
      </c>
      <c r="F34" s="9">
        <v>1850</v>
      </c>
      <c r="G34" s="9">
        <v>1900</v>
      </c>
    </row>
    <row r="35" spans="1:7" s="24" customFormat="1" ht="12.75">
      <c r="A35" s="78" t="s">
        <v>12</v>
      </c>
      <c r="B35" s="79"/>
      <c r="C35" s="63" t="s">
        <v>13</v>
      </c>
      <c r="D35" s="56">
        <f>SUM(D34)</f>
        <v>1780</v>
      </c>
      <c r="E35" s="56">
        <f>SUM(E34)</f>
        <v>1780</v>
      </c>
      <c r="F35" s="56">
        <f>SUM(F34)</f>
        <v>1850</v>
      </c>
      <c r="G35" s="56">
        <f>SUM(G34)</f>
        <v>1900</v>
      </c>
    </row>
    <row r="36" spans="1:7" s="24" customFormat="1" ht="12.75">
      <c r="A36" s="5"/>
      <c r="B36" s="18">
        <v>610</v>
      </c>
      <c r="C36" s="2" t="s">
        <v>8</v>
      </c>
      <c r="D36" s="9">
        <v>1570</v>
      </c>
      <c r="E36" s="9">
        <v>1570</v>
      </c>
      <c r="F36" s="9">
        <v>1700</v>
      </c>
      <c r="G36" s="9">
        <v>1800</v>
      </c>
    </row>
    <row r="37" spans="1:7" s="24" customFormat="1" ht="12.75">
      <c r="A37" s="5"/>
      <c r="B37" s="18">
        <v>620</v>
      </c>
      <c r="C37" s="2" t="s">
        <v>9</v>
      </c>
      <c r="D37" s="9">
        <v>575</v>
      </c>
      <c r="E37" s="9">
        <v>575</v>
      </c>
      <c r="F37" s="9">
        <v>600</v>
      </c>
      <c r="G37" s="9">
        <v>650</v>
      </c>
    </row>
    <row r="38" spans="1:7" s="24" customFormat="1" ht="12.75">
      <c r="A38" s="5"/>
      <c r="B38" s="18">
        <v>630</v>
      </c>
      <c r="C38" s="2" t="s">
        <v>10</v>
      </c>
      <c r="D38" s="9">
        <v>770</v>
      </c>
      <c r="E38" s="9">
        <v>770</v>
      </c>
      <c r="F38" s="9">
        <v>770</v>
      </c>
      <c r="G38" s="9">
        <v>770</v>
      </c>
    </row>
    <row r="39" spans="1:7" s="24" customFormat="1" ht="12.75">
      <c r="A39" s="78" t="s">
        <v>14</v>
      </c>
      <c r="B39" s="79"/>
      <c r="C39" s="63" t="s">
        <v>40</v>
      </c>
      <c r="D39" s="56">
        <f>SUM(D36:D38)</f>
        <v>2915</v>
      </c>
      <c r="E39" s="56">
        <f>SUM(E36:E38)</f>
        <v>2915</v>
      </c>
      <c r="F39" s="56">
        <f>SUM(F36:F38)</f>
        <v>3070</v>
      </c>
      <c r="G39" s="56">
        <f>SUM(G36:G38)</f>
        <v>3220</v>
      </c>
    </row>
    <row r="40" spans="1:7" s="24" customFormat="1" ht="12.75">
      <c r="A40" s="5"/>
      <c r="B40" s="18">
        <v>650</v>
      </c>
      <c r="C40" s="2" t="s">
        <v>51</v>
      </c>
      <c r="D40" s="9">
        <v>5600</v>
      </c>
      <c r="E40" s="9">
        <v>6000</v>
      </c>
      <c r="F40" s="9">
        <v>6000</v>
      </c>
      <c r="G40" s="9">
        <v>6000</v>
      </c>
    </row>
    <row r="41" spans="1:7" s="24" customFormat="1" ht="12.75">
      <c r="A41" s="78" t="s">
        <v>49</v>
      </c>
      <c r="B41" s="79"/>
      <c r="C41" s="63" t="s">
        <v>50</v>
      </c>
      <c r="D41" s="56">
        <f>SUM(D40)</f>
        <v>5600</v>
      </c>
      <c r="E41" s="56">
        <f>SUM(E40)</f>
        <v>6000</v>
      </c>
      <c r="F41" s="56">
        <f>SUM(F40)</f>
        <v>6000</v>
      </c>
      <c r="G41" s="56">
        <f>SUM(G40)</f>
        <v>6000</v>
      </c>
    </row>
    <row r="42" spans="1:7" s="24" customFormat="1" ht="12.75">
      <c r="A42" s="5"/>
      <c r="B42" s="18">
        <v>630</v>
      </c>
      <c r="C42" s="2" t="s">
        <v>10</v>
      </c>
      <c r="D42" s="9">
        <v>2220</v>
      </c>
      <c r="E42" s="9">
        <v>2470</v>
      </c>
      <c r="F42" s="9">
        <v>2500</v>
      </c>
      <c r="G42" s="9">
        <v>2600</v>
      </c>
    </row>
    <row r="43" spans="1:7" s="24" customFormat="1" ht="12.75">
      <c r="A43" s="78" t="s">
        <v>15</v>
      </c>
      <c r="B43" s="79"/>
      <c r="C43" s="63" t="s">
        <v>16</v>
      </c>
      <c r="D43" s="56">
        <f>SUM(D42)</f>
        <v>2220</v>
      </c>
      <c r="E43" s="56">
        <f>SUM(E42)</f>
        <v>2470</v>
      </c>
      <c r="F43" s="56">
        <f>SUM(F42)</f>
        <v>2500</v>
      </c>
      <c r="G43" s="56">
        <f>SUM(G42)</f>
        <v>2600</v>
      </c>
    </row>
    <row r="44" spans="1:7" s="24" customFormat="1" ht="12.75">
      <c r="A44" s="5"/>
      <c r="B44" s="18">
        <v>610</v>
      </c>
      <c r="C44" s="2" t="s">
        <v>8</v>
      </c>
      <c r="D44" s="9">
        <v>5450</v>
      </c>
      <c r="E44" s="9">
        <v>5650</v>
      </c>
      <c r="F44" s="9">
        <v>5700</v>
      </c>
      <c r="G44" s="9">
        <v>5750</v>
      </c>
    </row>
    <row r="45" spans="1:7" s="24" customFormat="1" ht="12.75">
      <c r="A45" s="5"/>
      <c r="B45" s="18">
        <v>620</v>
      </c>
      <c r="C45" s="2" t="s">
        <v>9</v>
      </c>
      <c r="D45" s="9">
        <v>2040</v>
      </c>
      <c r="E45" s="9">
        <v>2000</v>
      </c>
      <c r="F45" s="9">
        <v>2100</v>
      </c>
      <c r="G45" s="9">
        <v>2200</v>
      </c>
    </row>
    <row r="46" spans="1:7" s="24" customFormat="1" ht="12.75">
      <c r="A46" s="5"/>
      <c r="B46" s="18">
        <v>630</v>
      </c>
      <c r="C46" s="2" t="s">
        <v>10</v>
      </c>
      <c r="D46" s="9">
        <v>25590</v>
      </c>
      <c r="E46" s="9">
        <v>24690</v>
      </c>
      <c r="F46" s="9">
        <v>24800</v>
      </c>
      <c r="G46" s="9">
        <v>24900</v>
      </c>
    </row>
    <row r="47" spans="1:7" s="24" customFormat="1" ht="12.75">
      <c r="A47" s="5"/>
      <c r="B47" s="18">
        <v>640</v>
      </c>
      <c r="C47" s="2" t="s">
        <v>44</v>
      </c>
      <c r="D47" s="9">
        <v>0</v>
      </c>
      <c r="E47" s="9">
        <v>100</v>
      </c>
      <c r="F47" s="9">
        <v>100</v>
      </c>
      <c r="G47" s="9">
        <v>100</v>
      </c>
    </row>
    <row r="48" spans="1:7" s="24" customFormat="1" ht="12.75">
      <c r="A48" s="78" t="s">
        <v>64</v>
      </c>
      <c r="B48" s="79"/>
      <c r="C48" s="63" t="s">
        <v>65</v>
      </c>
      <c r="D48" s="56">
        <f>SUM(D44:D47)</f>
        <v>33080</v>
      </c>
      <c r="E48" s="56">
        <f>SUM(E44:E47)</f>
        <v>32440</v>
      </c>
      <c r="F48" s="56">
        <f>SUM(F44:F47)</f>
        <v>32700</v>
      </c>
      <c r="G48" s="56">
        <f>SUM(G44:G47)</f>
        <v>32950</v>
      </c>
    </row>
    <row r="49" spans="1:7" s="24" customFormat="1" ht="12.75">
      <c r="A49" s="5"/>
      <c r="B49" s="18">
        <v>620</v>
      </c>
      <c r="C49" s="2" t="s">
        <v>9</v>
      </c>
      <c r="D49" s="9">
        <v>275</v>
      </c>
      <c r="E49" s="9">
        <v>335</v>
      </c>
      <c r="F49" s="9">
        <v>350</v>
      </c>
      <c r="G49" s="9">
        <v>370</v>
      </c>
    </row>
    <row r="50" spans="1:7" s="24" customFormat="1" ht="12.75">
      <c r="A50" s="5"/>
      <c r="B50" s="18">
        <v>630</v>
      </c>
      <c r="C50" s="2" t="s">
        <v>10</v>
      </c>
      <c r="D50" s="9">
        <v>6250</v>
      </c>
      <c r="E50" s="9">
        <v>4650</v>
      </c>
      <c r="F50" s="9">
        <v>4700</v>
      </c>
      <c r="G50" s="9">
        <v>4800</v>
      </c>
    </row>
    <row r="51" spans="1:7" s="24" customFormat="1" ht="12.75">
      <c r="A51" s="5"/>
      <c r="B51" s="18">
        <v>640</v>
      </c>
      <c r="C51" s="2" t="s">
        <v>3</v>
      </c>
      <c r="D51" s="9">
        <v>2880</v>
      </c>
      <c r="E51" s="9">
        <v>2880</v>
      </c>
      <c r="F51" s="9">
        <v>3000</v>
      </c>
      <c r="G51" s="9">
        <v>3100</v>
      </c>
    </row>
    <row r="52" spans="1:7" s="24" customFormat="1" ht="12.75">
      <c r="A52" s="78" t="s">
        <v>17</v>
      </c>
      <c r="B52" s="79"/>
      <c r="C52" s="63" t="s">
        <v>18</v>
      </c>
      <c r="D52" s="56">
        <f>SUM(D49:D51)</f>
        <v>9405</v>
      </c>
      <c r="E52" s="56">
        <f>SUM(E49:E51)</f>
        <v>7865</v>
      </c>
      <c r="F52" s="56">
        <f>SUM(F49:F51)</f>
        <v>8050</v>
      </c>
      <c r="G52" s="56">
        <f>SUM(G49:G51)</f>
        <v>8270</v>
      </c>
    </row>
    <row r="53" spans="1:7" s="24" customFormat="1" ht="12.75">
      <c r="A53" s="34"/>
      <c r="B53" s="18">
        <v>610</v>
      </c>
      <c r="C53" s="2" t="s">
        <v>8</v>
      </c>
      <c r="D53" s="9">
        <v>1970</v>
      </c>
      <c r="E53" s="65">
        <v>5700</v>
      </c>
      <c r="F53" s="65">
        <v>5700</v>
      </c>
      <c r="G53" s="65">
        <v>5700</v>
      </c>
    </row>
    <row r="54" spans="1:7" s="24" customFormat="1" ht="12.75">
      <c r="A54" s="34"/>
      <c r="B54" s="18">
        <v>620</v>
      </c>
      <c r="C54" s="2" t="s">
        <v>9</v>
      </c>
      <c r="D54" s="9">
        <v>720</v>
      </c>
      <c r="E54" s="65">
        <v>2000</v>
      </c>
      <c r="F54" s="65">
        <v>2000</v>
      </c>
      <c r="G54" s="65">
        <v>2000</v>
      </c>
    </row>
    <row r="55" spans="1:7" ht="12.75">
      <c r="A55" s="5"/>
      <c r="B55" s="18">
        <v>630</v>
      </c>
      <c r="C55" s="2" t="s">
        <v>10</v>
      </c>
      <c r="D55" s="9">
        <v>32700</v>
      </c>
      <c r="E55" s="9">
        <v>38240</v>
      </c>
      <c r="F55" s="9">
        <v>38500</v>
      </c>
      <c r="G55" s="9">
        <v>39000</v>
      </c>
    </row>
    <row r="56" spans="1:7" ht="12.75">
      <c r="A56" s="78" t="s">
        <v>19</v>
      </c>
      <c r="B56" s="79"/>
      <c r="C56" s="63" t="s">
        <v>20</v>
      </c>
      <c r="D56" s="56">
        <f>SUM(D53:D55)</f>
        <v>35390</v>
      </c>
      <c r="E56" s="56">
        <f>SUM(E53:E55)</f>
        <v>45940</v>
      </c>
      <c r="F56" s="56">
        <f>SUM(F53:F55)</f>
        <v>46200</v>
      </c>
      <c r="G56" s="56">
        <f>SUM(G53:G55)</f>
        <v>46700</v>
      </c>
    </row>
    <row r="57" spans="1:7" s="24" customFormat="1" ht="12.75">
      <c r="A57" s="5"/>
      <c r="B57" s="18">
        <v>610</v>
      </c>
      <c r="C57" s="2" t="s">
        <v>8</v>
      </c>
      <c r="D57" s="9">
        <v>4250</v>
      </c>
      <c r="E57" s="65">
        <v>4250</v>
      </c>
      <c r="F57" s="65">
        <v>4300</v>
      </c>
      <c r="G57" s="65">
        <v>4350</v>
      </c>
    </row>
    <row r="58" spans="1:7" s="24" customFormat="1" ht="12.75">
      <c r="A58" s="5"/>
      <c r="B58" s="18">
        <v>620</v>
      </c>
      <c r="C58" s="2" t="s">
        <v>9</v>
      </c>
      <c r="D58" s="9">
        <v>1530</v>
      </c>
      <c r="E58" s="9">
        <v>1500</v>
      </c>
      <c r="F58" s="9">
        <v>1550</v>
      </c>
      <c r="G58" s="9">
        <v>1600</v>
      </c>
    </row>
    <row r="59" spans="1:7" s="24" customFormat="1" ht="12.75">
      <c r="A59" s="5"/>
      <c r="B59" s="18">
        <v>630</v>
      </c>
      <c r="C59" s="2" t="s">
        <v>10</v>
      </c>
      <c r="D59" s="9">
        <v>44350</v>
      </c>
      <c r="E59" s="9">
        <v>44150</v>
      </c>
      <c r="F59" s="9">
        <v>44250</v>
      </c>
      <c r="G59" s="9">
        <v>44350</v>
      </c>
    </row>
    <row r="60" spans="1:7" s="24" customFormat="1" ht="12.75">
      <c r="A60" s="78" t="s">
        <v>21</v>
      </c>
      <c r="B60" s="79"/>
      <c r="C60" s="63" t="s">
        <v>22</v>
      </c>
      <c r="D60" s="56">
        <f>SUM(D57:D59)</f>
        <v>50130</v>
      </c>
      <c r="E60" s="56">
        <f>SUM(E57:E59)</f>
        <v>49900</v>
      </c>
      <c r="F60" s="56">
        <f>SUM(F57:F59)</f>
        <v>50100</v>
      </c>
      <c r="G60" s="56">
        <f>SUM(G57:G59)</f>
        <v>50300</v>
      </c>
    </row>
    <row r="61" spans="1:7" s="24" customFormat="1" ht="12.75">
      <c r="A61" s="5"/>
      <c r="B61" s="18">
        <v>610</v>
      </c>
      <c r="C61" s="2" t="s">
        <v>8</v>
      </c>
      <c r="D61" s="9">
        <v>4250</v>
      </c>
      <c r="E61" s="65">
        <v>4250</v>
      </c>
      <c r="F61" s="65">
        <v>4300</v>
      </c>
      <c r="G61" s="65">
        <v>4300</v>
      </c>
    </row>
    <row r="62" spans="1:7" s="24" customFormat="1" ht="12.75">
      <c r="A62" s="5"/>
      <c r="B62" s="18">
        <v>620</v>
      </c>
      <c r="C62" s="2" t="s">
        <v>9</v>
      </c>
      <c r="D62" s="9">
        <v>1530</v>
      </c>
      <c r="E62" s="9">
        <v>1500</v>
      </c>
      <c r="F62" s="9">
        <v>1550</v>
      </c>
      <c r="G62" s="9">
        <v>1600</v>
      </c>
    </row>
    <row r="63" spans="1:7" s="24" customFormat="1" ht="12.75">
      <c r="A63" s="5"/>
      <c r="B63" s="18">
        <v>630</v>
      </c>
      <c r="C63" s="2" t="s">
        <v>10</v>
      </c>
      <c r="D63" s="9">
        <v>13750</v>
      </c>
      <c r="E63" s="9">
        <v>14350</v>
      </c>
      <c r="F63" s="9">
        <v>14400</v>
      </c>
      <c r="G63" s="9">
        <v>14450</v>
      </c>
    </row>
    <row r="64" spans="1:7" s="24" customFormat="1" ht="12.75">
      <c r="A64" s="78" t="s">
        <v>23</v>
      </c>
      <c r="B64" s="79"/>
      <c r="C64" s="63" t="s">
        <v>24</v>
      </c>
      <c r="D64" s="56">
        <f>SUM(D61:D63)</f>
        <v>19530</v>
      </c>
      <c r="E64" s="56">
        <f>SUM(E61:E63)</f>
        <v>20100</v>
      </c>
      <c r="F64" s="56">
        <f>SUM(F61:F63)</f>
        <v>20250</v>
      </c>
      <c r="G64" s="56">
        <f>SUM(G61:G63)</f>
        <v>20350</v>
      </c>
    </row>
    <row r="65" spans="1:7" s="24" customFormat="1" ht="12.75">
      <c r="A65" s="5"/>
      <c r="B65" s="18">
        <v>630</v>
      </c>
      <c r="C65" s="2" t="s">
        <v>10</v>
      </c>
      <c r="D65" s="9">
        <v>8370</v>
      </c>
      <c r="E65" s="9">
        <v>8470</v>
      </c>
      <c r="F65" s="9">
        <v>8500</v>
      </c>
      <c r="G65" s="9">
        <v>8600</v>
      </c>
    </row>
    <row r="66" spans="1:7" s="24" customFormat="1" ht="12.75">
      <c r="A66" s="78" t="s">
        <v>25</v>
      </c>
      <c r="B66" s="79"/>
      <c r="C66" s="63" t="s">
        <v>26</v>
      </c>
      <c r="D66" s="56">
        <f>SUM(D65)</f>
        <v>8370</v>
      </c>
      <c r="E66" s="56">
        <f>SUM(E65)</f>
        <v>8470</v>
      </c>
      <c r="F66" s="56">
        <f>SUM(F65)</f>
        <v>8500</v>
      </c>
      <c r="G66" s="56">
        <f>SUM(G65)</f>
        <v>8600</v>
      </c>
    </row>
    <row r="67" spans="1:7" s="24" customFormat="1" ht="12.75">
      <c r="A67" s="5"/>
      <c r="B67" s="18">
        <v>630</v>
      </c>
      <c r="C67" s="2" t="s">
        <v>10</v>
      </c>
      <c r="D67" s="9">
        <v>350</v>
      </c>
      <c r="E67" s="9">
        <v>350</v>
      </c>
      <c r="F67" s="9">
        <v>350</v>
      </c>
      <c r="G67" s="9">
        <v>350</v>
      </c>
    </row>
    <row r="68" spans="1:7" s="24" customFormat="1" ht="12.75">
      <c r="A68" s="5"/>
      <c r="B68" s="18">
        <v>640</v>
      </c>
      <c r="C68" s="2" t="s">
        <v>3</v>
      </c>
      <c r="D68" s="9">
        <v>170</v>
      </c>
      <c r="E68" s="9">
        <v>170</v>
      </c>
      <c r="F68" s="9">
        <v>170</v>
      </c>
      <c r="G68" s="9">
        <v>170</v>
      </c>
    </row>
    <row r="69" spans="1:7" s="24" customFormat="1" ht="12.75">
      <c r="A69" s="78" t="s">
        <v>37</v>
      </c>
      <c r="B69" s="79"/>
      <c r="C69" s="63" t="s">
        <v>38</v>
      </c>
      <c r="D69" s="56">
        <f>SUM(D67:D68)</f>
        <v>520</v>
      </c>
      <c r="E69" s="56">
        <f>SUM(E67:E68)</f>
        <v>520</v>
      </c>
      <c r="F69" s="56">
        <f>SUM(F67:F68)</f>
        <v>520</v>
      </c>
      <c r="G69" s="56">
        <f>SUM(G67:G68)</f>
        <v>520</v>
      </c>
    </row>
    <row r="70" spans="1:7" ht="12.75">
      <c r="A70" s="5"/>
      <c r="B70" s="18">
        <v>610</v>
      </c>
      <c r="C70" s="2" t="s">
        <v>8</v>
      </c>
      <c r="D70" s="9">
        <v>840</v>
      </c>
      <c r="E70" s="9">
        <v>945</v>
      </c>
      <c r="F70" s="9">
        <v>960</v>
      </c>
      <c r="G70" s="9">
        <v>980</v>
      </c>
    </row>
    <row r="71" spans="1:7" ht="12.75">
      <c r="A71" s="5"/>
      <c r="B71" s="18">
        <v>620</v>
      </c>
      <c r="C71" s="2" t="s">
        <v>9</v>
      </c>
      <c r="D71" s="9">
        <v>300</v>
      </c>
      <c r="E71" s="9">
        <v>350</v>
      </c>
      <c r="F71" s="9">
        <v>360</v>
      </c>
      <c r="G71" s="9">
        <v>370</v>
      </c>
    </row>
    <row r="72" spans="1:7" ht="12.75">
      <c r="A72" s="5"/>
      <c r="B72" s="18">
        <v>630</v>
      </c>
      <c r="C72" s="2" t="s">
        <v>10</v>
      </c>
      <c r="D72" s="9">
        <v>7580</v>
      </c>
      <c r="E72" s="9">
        <v>7585</v>
      </c>
      <c r="F72" s="9">
        <v>2150</v>
      </c>
      <c r="G72" s="9">
        <v>2180</v>
      </c>
    </row>
    <row r="73" spans="1:8" ht="12.75">
      <c r="A73" s="5"/>
      <c r="B73" s="18">
        <v>640</v>
      </c>
      <c r="C73" s="2" t="s">
        <v>3</v>
      </c>
      <c r="D73" s="9">
        <v>700</v>
      </c>
      <c r="E73" s="9">
        <v>700</v>
      </c>
      <c r="F73" s="9">
        <v>700</v>
      </c>
      <c r="G73" s="9">
        <v>700</v>
      </c>
      <c r="H73" s="24"/>
    </row>
    <row r="74" spans="1:7" ht="12.75">
      <c r="A74" s="78" t="s">
        <v>57</v>
      </c>
      <c r="B74" s="79"/>
      <c r="C74" s="63" t="s">
        <v>58</v>
      </c>
      <c r="D74" s="56">
        <f>SUM(D70:D73)</f>
        <v>9420</v>
      </c>
      <c r="E74" s="56">
        <f>SUM(E70:E73)</f>
        <v>9580</v>
      </c>
      <c r="F74" s="56">
        <f>SUM(F70:F73)</f>
        <v>4170</v>
      </c>
      <c r="G74" s="56">
        <f>SUM(G70:G73)</f>
        <v>4230</v>
      </c>
    </row>
    <row r="75" spans="1:7" ht="12.75">
      <c r="A75" s="5"/>
      <c r="B75" s="18">
        <v>630</v>
      </c>
      <c r="C75" s="2" t="s">
        <v>10</v>
      </c>
      <c r="D75" s="6">
        <v>600</v>
      </c>
      <c r="E75" s="6">
        <v>600</v>
      </c>
      <c r="F75" s="6">
        <v>620</v>
      </c>
      <c r="G75" s="6">
        <v>640</v>
      </c>
    </row>
    <row r="76" spans="1:7" ht="12.75">
      <c r="A76" s="78" t="s">
        <v>27</v>
      </c>
      <c r="B76" s="79"/>
      <c r="C76" s="63" t="s">
        <v>28</v>
      </c>
      <c r="D76" s="57">
        <f>SUM(D75)</f>
        <v>600</v>
      </c>
      <c r="E76" s="57">
        <f>SUM(E75)</f>
        <v>600</v>
      </c>
      <c r="F76" s="57">
        <f>SUM(F75)</f>
        <v>620</v>
      </c>
      <c r="G76" s="57">
        <f>SUM(G75)</f>
        <v>640</v>
      </c>
    </row>
    <row r="77" spans="1:7" s="24" customFormat="1" ht="12.75">
      <c r="A77" s="5"/>
      <c r="B77" s="18">
        <v>630</v>
      </c>
      <c r="C77" s="2" t="s">
        <v>10</v>
      </c>
      <c r="D77" s="6">
        <v>580</v>
      </c>
      <c r="E77" s="6">
        <v>610</v>
      </c>
      <c r="F77" s="6">
        <v>620</v>
      </c>
      <c r="G77" s="6">
        <v>630</v>
      </c>
    </row>
    <row r="78" spans="1:7" s="24" customFormat="1" ht="12.75">
      <c r="A78" s="5"/>
      <c r="B78" s="18">
        <v>640</v>
      </c>
      <c r="C78" s="2" t="s">
        <v>3</v>
      </c>
      <c r="D78" s="6">
        <v>2600</v>
      </c>
      <c r="E78" s="6">
        <v>2600</v>
      </c>
      <c r="F78" s="6">
        <v>2650</v>
      </c>
      <c r="G78" s="6">
        <v>2700</v>
      </c>
    </row>
    <row r="79" spans="1:7" s="24" customFormat="1" ht="12.75">
      <c r="A79" s="78" t="s">
        <v>29</v>
      </c>
      <c r="B79" s="79"/>
      <c r="C79" s="63" t="s">
        <v>30</v>
      </c>
      <c r="D79" s="57">
        <f>SUM(D77:D78)</f>
        <v>3180</v>
      </c>
      <c r="E79" s="57">
        <f>SUM(E77:E78)</f>
        <v>3210</v>
      </c>
      <c r="F79" s="57">
        <f>SUM(F77:F78)</f>
        <v>3270</v>
      </c>
      <c r="G79" s="57">
        <f>SUM(G77:G78)</f>
        <v>3330</v>
      </c>
    </row>
    <row r="80" spans="1:7" s="24" customFormat="1" ht="12.75">
      <c r="A80" s="5"/>
      <c r="B80" s="18">
        <v>610</v>
      </c>
      <c r="C80" s="2" t="s">
        <v>8</v>
      </c>
      <c r="D80" s="6">
        <v>39050</v>
      </c>
      <c r="E80" s="6">
        <v>38200</v>
      </c>
      <c r="F80" s="6">
        <v>38500</v>
      </c>
      <c r="G80" s="6">
        <v>38700</v>
      </c>
    </row>
    <row r="81" spans="1:7" s="24" customFormat="1" ht="12.75">
      <c r="A81" s="5"/>
      <c r="B81" s="18">
        <v>620</v>
      </c>
      <c r="C81" s="2" t="s">
        <v>9</v>
      </c>
      <c r="D81" s="6">
        <v>14050</v>
      </c>
      <c r="E81" s="6">
        <v>14060</v>
      </c>
      <c r="F81" s="6">
        <v>14200</v>
      </c>
      <c r="G81" s="6">
        <v>14500</v>
      </c>
    </row>
    <row r="82" spans="1:7" s="24" customFormat="1" ht="12.75">
      <c r="A82" s="5"/>
      <c r="B82" s="18">
        <v>630</v>
      </c>
      <c r="C82" s="2" t="s">
        <v>10</v>
      </c>
      <c r="D82" s="6">
        <v>7180</v>
      </c>
      <c r="E82" s="6">
        <v>7780</v>
      </c>
      <c r="F82" s="6">
        <v>7810</v>
      </c>
      <c r="G82" s="6">
        <v>7810</v>
      </c>
    </row>
    <row r="83" spans="1:7" s="24" customFormat="1" ht="12.75">
      <c r="A83" s="5"/>
      <c r="B83" s="18">
        <v>640</v>
      </c>
      <c r="C83" s="2" t="s">
        <v>3</v>
      </c>
      <c r="D83" s="6">
        <v>230</v>
      </c>
      <c r="E83" s="6">
        <v>300</v>
      </c>
      <c r="F83" s="6">
        <v>300</v>
      </c>
      <c r="G83" s="6">
        <v>300</v>
      </c>
    </row>
    <row r="84" spans="1:7" s="24" customFormat="1" ht="12.75">
      <c r="A84" s="78" t="s">
        <v>52</v>
      </c>
      <c r="B84" s="79"/>
      <c r="C84" s="63" t="s">
        <v>31</v>
      </c>
      <c r="D84" s="57">
        <f>SUM(D80:D83)</f>
        <v>60510</v>
      </c>
      <c r="E84" s="57">
        <f>SUM(E80:E83)</f>
        <v>60340</v>
      </c>
      <c r="F84" s="57">
        <f>SUM(F80:F83)</f>
        <v>60810</v>
      </c>
      <c r="G84" s="57">
        <f>SUM(G80:G83)</f>
        <v>61310</v>
      </c>
    </row>
    <row r="85" spans="1:7" s="24" customFormat="1" ht="12.75">
      <c r="A85" s="5"/>
      <c r="B85" s="18">
        <v>640</v>
      </c>
      <c r="C85" s="2" t="s">
        <v>3</v>
      </c>
      <c r="D85" s="6">
        <v>1500</v>
      </c>
      <c r="E85" s="6">
        <v>1500</v>
      </c>
      <c r="F85" s="6">
        <v>1500</v>
      </c>
      <c r="G85" s="6">
        <v>1500</v>
      </c>
    </row>
    <row r="86" spans="1:7" s="24" customFormat="1" ht="12.75">
      <c r="A86" s="78" t="s">
        <v>53</v>
      </c>
      <c r="B86" s="79"/>
      <c r="C86" s="63" t="s">
        <v>43</v>
      </c>
      <c r="D86" s="57">
        <f>SUM(D85)</f>
        <v>1500</v>
      </c>
      <c r="E86" s="57">
        <f>SUM(E85)</f>
        <v>1500</v>
      </c>
      <c r="F86" s="57">
        <f>SUM(F85)</f>
        <v>1500</v>
      </c>
      <c r="G86" s="57">
        <f>SUM(G85)</f>
        <v>1500</v>
      </c>
    </row>
    <row r="87" spans="1:7" s="24" customFormat="1" ht="12.75">
      <c r="A87" s="5"/>
      <c r="B87" s="18">
        <v>610</v>
      </c>
      <c r="C87" s="2" t="s">
        <v>8</v>
      </c>
      <c r="D87" s="6">
        <v>14040</v>
      </c>
      <c r="E87" s="6">
        <v>13600</v>
      </c>
      <c r="F87" s="6">
        <v>13800</v>
      </c>
      <c r="G87" s="6">
        <v>14000</v>
      </c>
    </row>
    <row r="88" spans="1:7" s="24" customFormat="1" ht="12.75">
      <c r="A88" s="5"/>
      <c r="B88" s="18">
        <v>620</v>
      </c>
      <c r="C88" s="2" t="s">
        <v>9</v>
      </c>
      <c r="D88" s="6">
        <v>5090</v>
      </c>
      <c r="E88" s="6">
        <v>5050</v>
      </c>
      <c r="F88" s="6">
        <v>5200</v>
      </c>
      <c r="G88" s="6">
        <v>5250</v>
      </c>
    </row>
    <row r="89" spans="1:7" s="24" customFormat="1" ht="12.75">
      <c r="A89" s="5"/>
      <c r="B89" s="18">
        <v>630</v>
      </c>
      <c r="C89" s="2" t="s">
        <v>10</v>
      </c>
      <c r="D89" s="6">
        <v>6030</v>
      </c>
      <c r="E89" s="6">
        <v>6300</v>
      </c>
      <c r="F89" s="6">
        <v>6400</v>
      </c>
      <c r="G89" s="6">
        <v>6500</v>
      </c>
    </row>
    <row r="90" spans="1:7" s="24" customFormat="1" ht="12.75">
      <c r="A90" s="5"/>
      <c r="B90" s="18">
        <v>640</v>
      </c>
      <c r="C90" s="2" t="s">
        <v>3</v>
      </c>
      <c r="D90" s="6">
        <v>1050</v>
      </c>
      <c r="E90" s="6">
        <v>1250</v>
      </c>
      <c r="F90" s="6">
        <v>1300</v>
      </c>
      <c r="G90" s="6">
        <v>1350</v>
      </c>
    </row>
    <row r="91" spans="1:7" s="24" customFormat="1" ht="12.75">
      <c r="A91" s="78" t="s">
        <v>32</v>
      </c>
      <c r="B91" s="79"/>
      <c r="C91" s="63" t="s">
        <v>33</v>
      </c>
      <c r="D91" s="57">
        <f>SUM(D87:D90)</f>
        <v>26210</v>
      </c>
      <c r="E91" s="57">
        <f>SUM(E87:E90)</f>
        <v>26200</v>
      </c>
      <c r="F91" s="57">
        <f>SUM(F87:F90)</f>
        <v>26700</v>
      </c>
      <c r="G91" s="57">
        <f>SUM(G87:G90)</f>
        <v>27100</v>
      </c>
    </row>
    <row r="92" spans="1:7" s="24" customFormat="1" ht="12.75">
      <c r="A92" s="5" t="s">
        <v>79</v>
      </c>
      <c r="B92" s="18">
        <v>610</v>
      </c>
      <c r="C92" s="2" t="s">
        <v>8</v>
      </c>
      <c r="D92" s="6">
        <v>261000</v>
      </c>
      <c r="E92" s="66">
        <v>252300</v>
      </c>
      <c r="F92" s="66">
        <v>252500</v>
      </c>
      <c r="G92" s="66">
        <v>252700</v>
      </c>
    </row>
    <row r="93" spans="1:7" s="24" customFormat="1" ht="12.75">
      <c r="A93" s="5"/>
      <c r="B93" s="18">
        <v>620</v>
      </c>
      <c r="C93" s="2" t="s">
        <v>9</v>
      </c>
      <c r="D93" s="6">
        <v>97500</v>
      </c>
      <c r="E93" s="66">
        <v>93100</v>
      </c>
      <c r="F93" s="66">
        <v>93200</v>
      </c>
      <c r="G93" s="66">
        <v>93300</v>
      </c>
    </row>
    <row r="94" spans="1:7" s="24" customFormat="1" ht="12.75">
      <c r="A94" s="5"/>
      <c r="B94" s="18">
        <v>630</v>
      </c>
      <c r="C94" s="2" t="s">
        <v>10</v>
      </c>
      <c r="D94" s="6">
        <v>153100</v>
      </c>
      <c r="E94" s="66">
        <v>126130</v>
      </c>
      <c r="F94" s="66">
        <v>127000</v>
      </c>
      <c r="G94" s="66">
        <v>127500</v>
      </c>
    </row>
    <row r="95" spans="1:7" s="24" customFormat="1" ht="12.75">
      <c r="A95" s="78" t="s">
        <v>54</v>
      </c>
      <c r="B95" s="79"/>
      <c r="C95" s="63" t="s">
        <v>34</v>
      </c>
      <c r="D95" s="57">
        <f>SUM(D92:D94)</f>
        <v>511600</v>
      </c>
      <c r="E95" s="57">
        <f>SUM(E92:E94)</f>
        <v>471530</v>
      </c>
      <c r="F95" s="57">
        <f>SUM(F92:F94)</f>
        <v>472700</v>
      </c>
      <c r="G95" s="57">
        <f>SUM(G92:G94)</f>
        <v>473500</v>
      </c>
    </row>
    <row r="96" spans="1:7" s="24" customFormat="1" ht="12.75">
      <c r="A96" s="5"/>
      <c r="B96" s="18">
        <v>640</v>
      </c>
      <c r="C96" s="2" t="s">
        <v>44</v>
      </c>
      <c r="D96" s="6">
        <v>300</v>
      </c>
      <c r="E96" s="6">
        <v>400</v>
      </c>
      <c r="F96" s="6">
        <v>400</v>
      </c>
      <c r="G96" s="6">
        <v>400</v>
      </c>
    </row>
    <row r="97" spans="1:7" s="24" customFormat="1" ht="12.75">
      <c r="A97" s="78" t="s">
        <v>55</v>
      </c>
      <c r="B97" s="79"/>
      <c r="C97" s="63" t="s">
        <v>45</v>
      </c>
      <c r="D97" s="57">
        <f>SUM(D96)</f>
        <v>300</v>
      </c>
      <c r="E97" s="57">
        <f>SUM(E96)</f>
        <v>400</v>
      </c>
      <c r="F97" s="57">
        <f>SUM(F96)</f>
        <v>400</v>
      </c>
      <c r="G97" s="57">
        <f>SUM(G96)</f>
        <v>400</v>
      </c>
    </row>
    <row r="98" spans="1:7" s="24" customFormat="1" ht="12.75">
      <c r="A98" s="5"/>
      <c r="B98" s="18">
        <v>630</v>
      </c>
      <c r="C98" s="3" t="s">
        <v>78</v>
      </c>
      <c r="D98" s="6">
        <v>250</v>
      </c>
      <c r="E98" s="6">
        <v>250</v>
      </c>
      <c r="F98" s="6">
        <v>250</v>
      </c>
      <c r="G98" s="6">
        <v>250</v>
      </c>
    </row>
    <row r="99" spans="1:7" s="24" customFormat="1" ht="12.75">
      <c r="A99" s="78" t="s">
        <v>46</v>
      </c>
      <c r="B99" s="79"/>
      <c r="C99" s="63" t="s">
        <v>47</v>
      </c>
      <c r="D99" s="57">
        <f>SUM(D98)</f>
        <v>250</v>
      </c>
      <c r="E99" s="57">
        <f>SUM(E98)</f>
        <v>250</v>
      </c>
      <c r="F99" s="57">
        <f>SUM(F98)</f>
        <v>250</v>
      </c>
      <c r="G99" s="57">
        <f>SUM(G98)</f>
        <v>250</v>
      </c>
    </row>
    <row r="100" spans="1:7" s="24" customFormat="1" ht="12.75">
      <c r="A100" s="5"/>
      <c r="B100" s="18"/>
      <c r="C100" s="3" t="s">
        <v>35</v>
      </c>
      <c r="D100" s="4">
        <f>D33+D35+D39+D41+D43+D48+D52+D56+D60+D64+D66+D69+D74+D76+D79+D84+D86+D91+D95+D97+D99</f>
        <v>915770</v>
      </c>
      <c r="E100" s="4">
        <f>E33+E35+E39+E41+E43+E48+E52+E56+E60+E64+E66+E69+E74+E76+E79+E84+E86+E91+E95+E97+E99</f>
        <v>890770</v>
      </c>
      <c r="F100" s="4">
        <f>F33+F35+F39+F41+F43+F48+F52+F56+F60+F64+F66+F69+F74+F76+F79+F84+F86+F91+F95+F97+F99</f>
        <v>889260</v>
      </c>
      <c r="G100" s="4">
        <f>G33+G35+G39+G41+G43+G48+G52+G56+G60+G64+G66+G69+G74+G76+G79+G84+G86+G91+G95+G97+G99</f>
        <v>893270</v>
      </c>
    </row>
    <row r="101" spans="1:7" ht="12.75">
      <c r="A101" s="14"/>
      <c r="B101" s="15"/>
      <c r="C101" s="16"/>
      <c r="D101" s="22"/>
      <c r="E101" s="22"/>
      <c r="F101" s="23"/>
      <c r="G101" s="23"/>
    </row>
    <row r="102" spans="1:7" ht="12.75">
      <c r="A102" s="39"/>
      <c r="B102" s="48"/>
      <c r="C102" s="3" t="s">
        <v>48</v>
      </c>
      <c r="D102" s="49"/>
      <c r="E102" s="49"/>
      <c r="F102" s="47"/>
      <c r="G102" s="47"/>
    </row>
    <row r="103" spans="1:7" ht="12.75" customHeight="1">
      <c r="A103" s="1"/>
      <c r="B103" s="50"/>
      <c r="C103" s="3" t="s">
        <v>41</v>
      </c>
      <c r="D103" s="4">
        <f>D23-D100</f>
        <v>58820</v>
      </c>
      <c r="E103" s="4">
        <f>E23-E100</f>
        <v>167850</v>
      </c>
      <c r="F103" s="4">
        <f>F23-F100</f>
        <v>170790</v>
      </c>
      <c r="G103" s="4">
        <f>G23-G100</f>
        <v>167980</v>
      </c>
    </row>
    <row r="104" spans="1:7" ht="5.25" customHeight="1">
      <c r="A104" s="1"/>
      <c r="B104" s="50"/>
      <c r="C104" s="51"/>
      <c r="D104" s="25"/>
      <c r="E104" s="25"/>
      <c r="F104" s="24"/>
      <c r="G104" s="24"/>
    </row>
    <row r="105" spans="1:7" ht="11.25" customHeight="1">
      <c r="A105" s="26"/>
      <c r="B105" s="26"/>
      <c r="C105" s="17"/>
      <c r="D105" s="27"/>
      <c r="E105" s="27"/>
      <c r="F105" s="26"/>
      <c r="G105" s="26"/>
    </row>
    <row r="106" spans="1:7" ht="28.5" customHeight="1">
      <c r="A106" s="13"/>
      <c r="B106" s="80" t="s">
        <v>36</v>
      </c>
      <c r="C106" s="80"/>
      <c r="D106" s="24"/>
      <c r="E106" s="25"/>
      <c r="F106" s="24"/>
      <c r="G106" s="24"/>
    </row>
    <row r="107" spans="1:7" s="24" customFormat="1" ht="30" customHeight="1">
      <c r="A107" s="36" t="s">
        <v>6</v>
      </c>
      <c r="B107" s="36" t="s">
        <v>0</v>
      </c>
      <c r="C107" s="35" t="s">
        <v>1</v>
      </c>
      <c r="D107" s="12" t="s">
        <v>69</v>
      </c>
      <c r="E107" s="12" t="s">
        <v>74</v>
      </c>
      <c r="F107" s="12" t="s">
        <v>88</v>
      </c>
      <c r="G107" s="12" t="s">
        <v>92</v>
      </c>
    </row>
    <row r="108" spans="1:7" ht="12.75">
      <c r="A108" s="10"/>
      <c r="B108" s="43">
        <v>717001</v>
      </c>
      <c r="C108" s="44" t="s">
        <v>60</v>
      </c>
      <c r="D108" s="45">
        <v>2100</v>
      </c>
      <c r="E108" s="45">
        <v>6000</v>
      </c>
      <c r="F108" s="45">
        <v>6000</v>
      </c>
      <c r="G108" s="45">
        <v>6000</v>
      </c>
    </row>
    <row r="109" spans="1:7" ht="12.75">
      <c r="A109" s="5" t="s">
        <v>61</v>
      </c>
      <c r="B109" s="10"/>
      <c r="C109" s="46" t="s">
        <v>62</v>
      </c>
      <c r="D109" s="7">
        <f>SUM(D108)</f>
        <v>2100</v>
      </c>
      <c r="E109" s="7">
        <f>SUM(E108)</f>
        <v>6000</v>
      </c>
      <c r="F109" s="7">
        <f>SUM(F108)</f>
        <v>6000</v>
      </c>
      <c r="G109" s="7">
        <f>SUM(G108)</f>
        <v>6000</v>
      </c>
    </row>
    <row r="110" spans="1:7" ht="12.75">
      <c r="A110" s="18"/>
      <c r="B110" s="18">
        <v>716</v>
      </c>
      <c r="C110" s="44" t="s">
        <v>90</v>
      </c>
      <c r="D110" s="9">
        <v>2000</v>
      </c>
      <c r="E110" s="9">
        <v>0</v>
      </c>
      <c r="F110" s="9">
        <v>2800</v>
      </c>
      <c r="G110" s="9">
        <v>0</v>
      </c>
    </row>
    <row r="111" spans="1:7" ht="12.75">
      <c r="A111" s="10"/>
      <c r="B111" s="43">
        <v>717002</v>
      </c>
      <c r="C111" s="44" t="s">
        <v>94</v>
      </c>
      <c r="D111" s="9">
        <v>11070</v>
      </c>
      <c r="E111" s="65">
        <v>25840</v>
      </c>
      <c r="F111" s="65">
        <v>25980</v>
      </c>
      <c r="G111" s="65">
        <v>30840</v>
      </c>
    </row>
    <row r="112" spans="1:7" ht="12.75">
      <c r="A112" s="5" t="s">
        <v>17</v>
      </c>
      <c r="B112" s="8"/>
      <c r="C112" s="46" t="s">
        <v>18</v>
      </c>
      <c r="D112" s="7">
        <f>SUM(D110:D111)</f>
        <v>13070</v>
      </c>
      <c r="E112" s="7">
        <f>SUM(E110:E111)</f>
        <v>25840</v>
      </c>
      <c r="F112" s="7">
        <f>SUM(F110:F111)</f>
        <v>28780</v>
      </c>
      <c r="G112" s="7">
        <f>SUM(G110:G111)</f>
        <v>30840</v>
      </c>
    </row>
    <row r="113" spans="1:7" ht="12.75">
      <c r="A113" s="10"/>
      <c r="B113" s="43">
        <v>717001</v>
      </c>
      <c r="C113" s="44" t="s">
        <v>95</v>
      </c>
      <c r="D113" s="9">
        <v>0</v>
      </c>
      <c r="E113" s="9">
        <v>20000</v>
      </c>
      <c r="F113" s="9">
        <v>20000</v>
      </c>
      <c r="G113" s="9">
        <v>20000</v>
      </c>
    </row>
    <row r="114" spans="1:7" ht="12.75">
      <c r="A114" s="5" t="s">
        <v>21</v>
      </c>
      <c r="B114" s="43"/>
      <c r="C114" s="46" t="s">
        <v>95</v>
      </c>
      <c r="D114" s="7">
        <v>0</v>
      </c>
      <c r="E114" s="7">
        <f>SUM(E113)</f>
        <v>20000</v>
      </c>
      <c r="F114" s="7">
        <f>SUM(F113)</f>
        <v>20000</v>
      </c>
      <c r="G114" s="7">
        <f>SUM(G113)</f>
        <v>20000</v>
      </c>
    </row>
    <row r="115" spans="1:7" ht="12.75">
      <c r="A115" s="5"/>
      <c r="B115" s="43">
        <v>717001</v>
      </c>
      <c r="C115" s="44" t="s">
        <v>66</v>
      </c>
      <c r="D115" s="9">
        <v>0</v>
      </c>
      <c r="E115" s="9">
        <v>0</v>
      </c>
      <c r="F115" s="9">
        <v>0</v>
      </c>
      <c r="G115" s="9">
        <v>0</v>
      </c>
    </row>
    <row r="116" spans="1:7" ht="12.75">
      <c r="A116" s="5" t="s">
        <v>29</v>
      </c>
      <c r="B116" s="43"/>
      <c r="C116" s="46" t="s">
        <v>66</v>
      </c>
      <c r="D116" s="7">
        <v>0</v>
      </c>
      <c r="E116" s="7">
        <v>0</v>
      </c>
      <c r="F116" s="7">
        <v>0</v>
      </c>
      <c r="G116" s="7">
        <v>0</v>
      </c>
    </row>
    <row r="117" spans="1:7" ht="12.75">
      <c r="A117" s="5"/>
      <c r="B117" s="43">
        <v>717001</v>
      </c>
      <c r="C117" s="44" t="s">
        <v>83</v>
      </c>
      <c r="D117" s="9">
        <v>0</v>
      </c>
      <c r="E117" s="9">
        <v>20000</v>
      </c>
      <c r="F117" s="9">
        <v>20000</v>
      </c>
      <c r="G117" s="9">
        <v>15130</v>
      </c>
    </row>
    <row r="118" spans="1:7" ht="12.75">
      <c r="A118" s="5" t="s">
        <v>84</v>
      </c>
      <c r="B118" s="43"/>
      <c r="C118" s="46" t="s">
        <v>85</v>
      </c>
      <c r="D118" s="7">
        <f>SUM(D117)</f>
        <v>0</v>
      </c>
      <c r="E118" s="7">
        <f>SUM(E117)</f>
        <v>20000</v>
      </c>
      <c r="F118" s="7">
        <f>SUM(F117)</f>
        <v>20000</v>
      </c>
      <c r="G118" s="7">
        <f>SUM(G117)</f>
        <v>15130</v>
      </c>
    </row>
    <row r="119" spans="1:7" ht="12.75">
      <c r="A119" s="5"/>
      <c r="B119" s="43">
        <v>717001</v>
      </c>
      <c r="C119" s="44" t="s">
        <v>70</v>
      </c>
      <c r="D119" s="9">
        <v>0</v>
      </c>
      <c r="E119" s="9">
        <v>27000</v>
      </c>
      <c r="F119" s="9">
        <v>27000</v>
      </c>
      <c r="G119" s="9">
        <v>27000</v>
      </c>
    </row>
    <row r="120" spans="1:7" ht="12.75">
      <c r="A120" s="5"/>
      <c r="B120" s="43">
        <v>713004</v>
      </c>
      <c r="C120" s="44" t="s">
        <v>71</v>
      </c>
      <c r="D120" s="9">
        <v>0</v>
      </c>
      <c r="E120" s="9">
        <v>0</v>
      </c>
      <c r="F120" s="9">
        <v>0</v>
      </c>
      <c r="G120" s="9">
        <v>0</v>
      </c>
    </row>
    <row r="121" spans="1:7" ht="12.75">
      <c r="A121" s="5" t="s">
        <v>19</v>
      </c>
      <c r="B121" s="43"/>
      <c r="C121" s="46" t="s">
        <v>73</v>
      </c>
      <c r="D121" s="7">
        <v>0</v>
      </c>
      <c r="E121" s="7">
        <f>SUM(E119:E120)</f>
        <v>27000</v>
      </c>
      <c r="F121" s="7">
        <f>SUM(F119:F120)</f>
        <v>27000</v>
      </c>
      <c r="G121" s="7">
        <f>SUM(G119:G120)</f>
        <v>27000</v>
      </c>
    </row>
    <row r="122" spans="1:7" ht="12.75">
      <c r="A122" s="5"/>
      <c r="B122" s="43">
        <v>717001</v>
      </c>
      <c r="C122" s="44" t="s">
        <v>72</v>
      </c>
      <c r="D122" s="9">
        <v>0</v>
      </c>
      <c r="E122" s="9">
        <v>15000</v>
      </c>
      <c r="F122" s="9">
        <v>15000</v>
      </c>
      <c r="G122" s="9">
        <v>15000</v>
      </c>
    </row>
    <row r="123" spans="1:7" ht="12.75">
      <c r="A123" s="5"/>
      <c r="B123" s="43">
        <v>716</v>
      </c>
      <c r="C123" s="44" t="s">
        <v>90</v>
      </c>
      <c r="D123" s="9">
        <v>0</v>
      </c>
      <c r="E123" s="9">
        <v>23000</v>
      </c>
      <c r="F123" s="9">
        <v>23000</v>
      </c>
      <c r="G123" s="9">
        <v>23000</v>
      </c>
    </row>
    <row r="124" spans="1:7" ht="12.75">
      <c r="A124" s="5" t="s">
        <v>56</v>
      </c>
      <c r="B124" s="10"/>
      <c r="C124" s="46" t="s">
        <v>97</v>
      </c>
      <c r="D124" s="7">
        <v>0</v>
      </c>
      <c r="E124" s="7">
        <f>SUM(E122:E123)</f>
        <v>38000</v>
      </c>
      <c r="F124" s="7">
        <f>SUM(F122:F123)</f>
        <v>38000</v>
      </c>
      <c r="G124" s="7">
        <f>SUM(G122:G123)</f>
        <v>38000</v>
      </c>
    </row>
    <row r="125" spans="1:7" ht="12.75">
      <c r="A125" s="10"/>
      <c r="B125" s="10"/>
      <c r="C125" s="8" t="s">
        <v>39</v>
      </c>
      <c r="D125" s="7">
        <f>D109+D112+D114+D116+D118+D121+D124</f>
        <v>15170</v>
      </c>
      <c r="E125" s="7">
        <f>E109+E112+E114+E116+E118+E121+E124</f>
        <v>136840</v>
      </c>
      <c r="F125" s="7">
        <f>F109+F112+F114+F116+F118+F121+F124</f>
        <v>139780</v>
      </c>
      <c r="G125" s="7">
        <f>G109+G112+G114+G116+G118+G121+G124</f>
        <v>136970</v>
      </c>
    </row>
    <row r="126" spans="1:7" ht="12.75">
      <c r="A126" s="26"/>
      <c r="B126" s="26"/>
      <c r="C126" s="17"/>
      <c r="D126" s="27"/>
      <c r="E126" s="27"/>
      <c r="F126" s="26"/>
      <c r="G126" s="26"/>
    </row>
    <row r="127" spans="1:5" s="24" customFormat="1" ht="28.5" customHeight="1">
      <c r="A127" s="13"/>
      <c r="B127" s="80" t="s">
        <v>86</v>
      </c>
      <c r="C127" s="80"/>
      <c r="E127" s="25"/>
    </row>
    <row r="128" spans="1:7" s="24" customFormat="1" ht="27.75">
      <c r="A128" s="36" t="s">
        <v>6</v>
      </c>
      <c r="B128" s="36" t="s">
        <v>0</v>
      </c>
      <c r="C128" s="35" t="s">
        <v>1</v>
      </c>
      <c r="D128" s="12" t="s">
        <v>69</v>
      </c>
      <c r="E128" s="12" t="s">
        <v>74</v>
      </c>
      <c r="F128" s="12" t="s">
        <v>88</v>
      </c>
      <c r="G128" s="12" t="s">
        <v>92</v>
      </c>
    </row>
    <row r="129" spans="1:8" s="24" customFormat="1" ht="12.75">
      <c r="A129" s="36"/>
      <c r="B129" s="60">
        <v>819</v>
      </c>
      <c r="C129" s="61" t="s">
        <v>93</v>
      </c>
      <c r="D129" s="62">
        <v>0</v>
      </c>
      <c r="E129" s="62">
        <v>10</v>
      </c>
      <c r="F129" s="62">
        <v>10</v>
      </c>
      <c r="G129" s="62">
        <v>10</v>
      </c>
      <c r="H129" s="25"/>
    </row>
    <row r="130" spans="1:7" s="24" customFormat="1" ht="12.75">
      <c r="A130" s="10"/>
      <c r="B130" s="43">
        <v>821</v>
      </c>
      <c r="C130" s="44" t="s">
        <v>67</v>
      </c>
      <c r="D130" s="45">
        <v>43650</v>
      </c>
      <c r="E130" s="45">
        <v>31000</v>
      </c>
      <c r="F130" s="45">
        <v>31000</v>
      </c>
      <c r="G130" s="45">
        <v>31000</v>
      </c>
    </row>
    <row r="131" spans="1:7" s="24" customFormat="1" ht="12.75">
      <c r="A131" s="58" t="s">
        <v>49</v>
      </c>
      <c r="B131" s="59"/>
      <c r="C131" s="63" t="s">
        <v>50</v>
      </c>
      <c r="D131" s="56">
        <f>SUM(D130)</f>
        <v>43650</v>
      </c>
      <c r="E131" s="56">
        <f>SUM(E129:E130)</f>
        <v>31010</v>
      </c>
      <c r="F131" s="56">
        <f>SUM(F129:F130)</f>
        <v>31010</v>
      </c>
      <c r="G131" s="56">
        <f>SUM(G129:G130)</f>
        <v>31010</v>
      </c>
    </row>
    <row r="132" spans="1:7" s="24" customFormat="1" ht="12.75">
      <c r="A132" s="10"/>
      <c r="B132" s="10"/>
      <c r="C132" s="8" t="s">
        <v>68</v>
      </c>
      <c r="D132" s="7">
        <f>SUM(D131)</f>
        <v>43650</v>
      </c>
      <c r="E132" s="7">
        <f>SUM(E131)</f>
        <v>31010</v>
      </c>
      <c r="F132" s="7">
        <f>SUM(F131)</f>
        <v>31010</v>
      </c>
      <c r="G132" s="7">
        <f>SUM(G131)</f>
        <v>31010</v>
      </c>
    </row>
    <row r="133" s="24" customFormat="1" ht="12.75"/>
    <row r="134" spans="1:7" ht="12.75">
      <c r="A134" s="13"/>
      <c r="B134" s="76" t="s">
        <v>76</v>
      </c>
      <c r="C134" s="77"/>
      <c r="D134" s="24"/>
      <c r="E134" s="25"/>
      <c r="F134" s="24"/>
      <c r="G134" s="24"/>
    </row>
    <row r="135" spans="1:7" ht="12.75">
      <c r="A135" s="52"/>
      <c r="B135" s="53"/>
      <c r="C135" s="54" t="s">
        <v>87</v>
      </c>
      <c r="D135" s="55">
        <f>D100+D125+D132</f>
        <v>974590</v>
      </c>
      <c r="E135" s="55">
        <f>E100+E125+E132</f>
        <v>1058620</v>
      </c>
      <c r="F135" s="55">
        <f>F100+F125+F132</f>
        <v>1060050</v>
      </c>
      <c r="G135" s="55">
        <f>G100+G125+G132</f>
        <v>1061250</v>
      </c>
    </row>
    <row r="137" spans="1:7" ht="12.75">
      <c r="A137" s="13"/>
      <c r="B137" s="76" t="s">
        <v>76</v>
      </c>
      <c r="C137" s="77"/>
      <c r="D137" s="24"/>
      <c r="E137" s="25"/>
      <c r="F137" s="24"/>
      <c r="G137" s="24"/>
    </row>
    <row r="138" spans="1:7" ht="12.75">
      <c r="A138" s="52"/>
      <c r="B138" s="53"/>
      <c r="C138" s="54" t="s">
        <v>89</v>
      </c>
      <c r="D138" s="55">
        <f>D23-D135</f>
        <v>0</v>
      </c>
      <c r="E138" s="55">
        <f>E23-E135</f>
        <v>0</v>
      </c>
      <c r="F138" s="55">
        <f>F23-F135</f>
        <v>0</v>
      </c>
      <c r="G138" s="55">
        <f>G23-G135</f>
        <v>0</v>
      </c>
    </row>
  </sheetData>
  <sheetProtection/>
  <mergeCells count="31">
    <mergeCell ref="A1:G1"/>
    <mergeCell ref="B3:C3"/>
    <mergeCell ref="B10:C10"/>
    <mergeCell ref="B16:C16"/>
    <mergeCell ref="B22:C22"/>
    <mergeCell ref="B27:C27"/>
    <mergeCell ref="A33:B33"/>
    <mergeCell ref="A35:B35"/>
    <mergeCell ref="A39:B39"/>
    <mergeCell ref="A41:B41"/>
    <mergeCell ref="A43:B43"/>
    <mergeCell ref="A48:B48"/>
    <mergeCell ref="A52:B52"/>
    <mergeCell ref="A56:B56"/>
    <mergeCell ref="A60:B60"/>
    <mergeCell ref="A64:B64"/>
    <mergeCell ref="A66:B66"/>
    <mergeCell ref="A69:B69"/>
    <mergeCell ref="A74:B74"/>
    <mergeCell ref="A76:B76"/>
    <mergeCell ref="A79:B79"/>
    <mergeCell ref="A84:B84"/>
    <mergeCell ref="A86:B86"/>
    <mergeCell ref="A91:B91"/>
    <mergeCell ref="B137:C137"/>
    <mergeCell ref="A95:B95"/>
    <mergeCell ref="A97:B97"/>
    <mergeCell ref="A99:B99"/>
    <mergeCell ref="B106:C106"/>
    <mergeCell ref="B127:C127"/>
    <mergeCell ref="B134:C1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DIANIŠKOVÁ Michaela</dc:creator>
  <cp:keywords/>
  <dc:description/>
  <cp:lastModifiedBy>DIANIŠKOVÁ Michaela</cp:lastModifiedBy>
  <cp:lastPrinted>2022-11-25T09:00:45Z</cp:lastPrinted>
  <dcterms:created xsi:type="dcterms:W3CDTF">2016-11-28T14:52:17Z</dcterms:created>
  <dcterms:modified xsi:type="dcterms:W3CDTF">2022-11-25T09:30:33Z</dcterms:modified>
  <cp:category/>
  <cp:version/>
  <cp:contentType/>
  <cp:contentStatus/>
</cp:coreProperties>
</file>